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0550" tabRatio="912" activeTab="0"/>
  </bookViews>
  <sheets>
    <sheet name="要項" sheetId="1" r:id="rId1"/>
    <sheet name="選手名簿" sheetId="2" r:id="rId2"/>
    <sheet name="入厩届" sheetId="3" r:id="rId3"/>
    <sheet name="総合申込書" sheetId="4" r:id="rId4"/>
    <sheet name="申込書見本" sheetId="5" r:id="rId5"/>
    <sheet name="申込書①" sheetId="6" r:id="rId6"/>
    <sheet name="申込書②" sheetId="7" r:id="rId7"/>
    <sheet name="申込書③" sheetId="8" r:id="rId8"/>
    <sheet name="追加" sheetId="9" r:id="rId9"/>
    <sheet name="変更" sheetId="10" r:id="rId10"/>
  </sheets>
  <definedNames>
    <definedName name="_xlnm.Print_Area" localSheetId="5">'申込書①'!$A$1:$T$78</definedName>
    <definedName name="_xlnm.Print_Area" localSheetId="7">'申込書③'!$A$1:$V$78</definedName>
    <definedName name="_xlnm.Print_Area" localSheetId="4">'申込書見本'!$A$1:$T$78</definedName>
    <definedName name="_xlnm.Print_Area" localSheetId="1">'選手名簿'!$A$1:$K$50</definedName>
    <definedName name="_xlnm.Print_Area" localSheetId="8">'追加'!$A$1:$L$31</definedName>
    <definedName name="_xlnm.Print_Area" localSheetId="2">'入厩届'!$A$1:$AD$51</definedName>
    <definedName name="_xlnm.Print_Area" localSheetId="9">'変更'!$A$1:$I$29</definedName>
    <definedName name="_xlnm.Print_Area" localSheetId="0">'要項'!$A$1:$A$184</definedName>
  </definedNames>
  <calcPr fullCalcOnLoad="1"/>
</workbook>
</file>

<file path=xl/comments3.xml><?xml version="1.0" encoding="utf-8"?>
<comments xmlns="http://schemas.openxmlformats.org/spreadsheetml/2006/main">
  <authors>
    <author>kojima</author>
  </authors>
  <commentList>
    <comment ref="E16" authorId="0">
      <text>
        <r>
          <rPr>
            <b/>
            <sz val="9"/>
            <rFont val="MS P ゴシック"/>
            <family val="3"/>
          </rPr>
          <t>お選びください</t>
        </r>
      </text>
    </comment>
    <comment ref="I16" authorId="0">
      <text>
        <r>
          <rPr>
            <b/>
            <sz val="9"/>
            <rFont val="MS P ゴシック"/>
            <family val="3"/>
          </rPr>
          <t>お選びください</t>
        </r>
      </text>
    </comment>
    <comment ref="O16" authorId="0">
      <text>
        <r>
          <rPr>
            <b/>
            <sz val="9"/>
            <rFont val="MS P ゴシック"/>
            <family val="3"/>
          </rPr>
          <t>お選びください</t>
        </r>
      </text>
    </comment>
    <comment ref="H18" authorId="0">
      <text>
        <r>
          <rPr>
            <b/>
            <sz val="9"/>
            <rFont val="MS P ゴシック"/>
            <family val="3"/>
          </rPr>
          <t>お選びください</t>
        </r>
      </text>
    </comment>
    <comment ref="AA18" authorId="0">
      <text>
        <r>
          <rPr>
            <b/>
            <sz val="9"/>
            <rFont val="MS P ゴシック"/>
            <family val="3"/>
          </rPr>
          <t>お選びください</t>
        </r>
      </text>
    </comment>
  </commentList>
</comments>
</file>

<file path=xl/sharedStrings.xml><?xml version="1.0" encoding="utf-8"?>
<sst xmlns="http://schemas.openxmlformats.org/spreadsheetml/2006/main" count="1387" uniqueCount="480">
  <si>
    <t>日馬連　　　　   会員番号</t>
  </si>
  <si>
    <t>血液型</t>
  </si>
  <si>
    <t>薬物アレルギーの有無</t>
  </si>
  <si>
    <t>加入傷害保険　　　　会社名</t>
  </si>
  <si>
    <t>備　考</t>
  </si>
  <si>
    <t>　　　級</t>
  </si>
  <si>
    <t>ホースマンシップを発揮して競技し、万一事故ある時も異議は申しません。以上誓約します。</t>
  </si>
  <si>
    <t>　代表者氏名</t>
  </si>
  <si>
    <t>団体名</t>
  </si>
  <si>
    <t>責任者氏名</t>
  </si>
  <si>
    <t>Tel    Fax　</t>
  </si>
  <si>
    <t>馬          名</t>
  </si>
  <si>
    <t>性別</t>
  </si>
  <si>
    <t>年齢</t>
  </si>
  <si>
    <t>毛色</t>
  </si>
  <si>
    <t>品種</t>
  </si>
  <si>
    <t>産地</t>
  </si>
  <si>
    <t>最終検疫日            （伝貧検査日）</t>
  </si>
  <si>
    <t>インフルエンザ接種歴</t>
  </si>
  <si>
    <t>日本脳炎</t>
  </si>
  <si>
    <t>備   考</t>
  </si>
  <si>
    <t>基礎</t>
  </si>
  <si>
    <t>補強</t>
  </si>
  <si>
    <t>前年度</t>
  </si>
  <si>
    <t>本年度</t>
  </si>
  <si>
    <t>１回目</t>
  </si>
  <si>
    <t>２回目</t>
  </si>
  <si>
    <t>馬付添人</t>
  </si>
  <si>
    <t>馬    運    車</t>
  </si>
  <si>
    <t>車両番号</t>
  </si>
  <si>
    <t xml:space="preserve">入   厩   日   時  </t>
  </si>
  <si>
    <t>退   厩 　日  時</t>
  </si>
  <si>
    <t>※　大会参加の馬匹について、大会入厩期間中は施設使用料は不要です。大会入厩期間前日まで及び翌日からの日数分は必要となります。</t>
  </si>
  <si>
    <t>※　合宿のみで入厩の馬匹は、その旨を備考欄に記載してください。</t>
  </si>
  <si>
    <t>選手名</t>
  </si>
  <si>
    <t>馬名</t>
  </si>
  <si>
    <t>第1競技</t>
  </si>
  <si>
    <t>第2競技</t>
  </si>
  <si>
    <t>第3競技</t>
  </si>
  <si>
    <t>第4競技</t>
  </si>
  <si>
    <t>第5競技</t>
  </si>
  <si>
    <t>第6競技</t>
  </si>
  <si>
    <t>第7競技</t>
  </si>
  <si>
    <t>第8競技</t>
  </si>
  <si>
    <t>小障害80cm①</t>
  </si>
  <si>
    <t>小障害90cm①</t>
  </si>
  <si>
    <t>小障害100cm①</t>
  </si>
  <si>
    <t>住所</t>
  </si>
  <si>
    <t>第9競技</t>
  </si>
  <si>
    <t>第10競技</t>
  </si>
  <si>
    <t>第11競技</t>
  </si>
  <si>
    <t>第12競技</t>
  </si>
  <si>
    <t>第13競技</t>
  </si>
  <si>
    <t>第14競技</t>
  </si>
  <si>
    <t>備考</t>
  </si>
  <si>
    <t>e-mail</t>
  </si>
  <si>
    <t>携帯</t>
  </si>
  <si>
    <t>総　合　申　込　書</t>
  </si>
  <si>
    <t>項　目</t>
  </si>
  <si>
    <t>金　額</t>
  </si>
  <si>
    <t>その他</t>
  </si>
  <si>
    <t>参加料</t>
  </si>
  <si>
    <t>円</t>
  </si>
  <si>
    <t>合計金額</t>
  </si>
  <si>
    <t>上記の内容で振込致します。</t>
  </si>
  <si>
    <t>※　お振込先</t>
  </si>
  <si>
    <t>責任者名</t>
  </si>
  <si>
    <t>担当者氏名</t>
  </si>
  <si>
    <t>住　所</t>
  </si>
  <si>
    <t>TEL</t>
  </si>
  <si>
    <t>FAX</t>
  </si>
  <si>
    <t>Email</t>
  </si>
  <si>
    <t>三井住友銀行　八王子支店</t>
  </si>
  <si>
    <t>（普）　７８６９８２１</t>
  </si>
  <si>
    <t>関乗振代表　細野利昭</t>
  </si>
  <si>
    <t>フリガナ</t>
  </si>
  <si>
    <t>ＴＥＬ</t>
  </si>
  <si>
    <t>ＦＡＸ</t>
  </si>
  <si>
    <t>第15競技</t>
  </si>
  <si>
    <t>第16競技</t>
  </si>
  <si>
    <t>第17競技</t>
  </si>
  <si>
    <t>第18競技</t>
  </si>
  <si>
    <t>第19競技</t>
  </si>
  <si>
    <t>第20競技</t>
  </si>
  <si>
    <t>第21競技</t>
  </si>
  <si>
    <t>第22競技</t>
  </si>
  <si>
    <t>第23競技</t>
  </si>
  <si>
    <t>第24競技</t>
  </si>
  <si>
    <t>第25競技</t>
  </si>
  <si>
    <t>第26競技</t>
  </si>
  <si>
    <t>第27競技</t>
  </si>
  <si>
    <t>第28競技</t>
  </si>
  <si>
    <t>第29競技</t>
  </si>
  <si>
    <t>第1競技-2</t>
  </si>
  <si>
    <t>第2競技-2</t>
  </si>
  <si>
    <t>フリガナ</t>
  </si>
  <si>
    <t>第30競技</t>
  </si>
  <si>
    <t>第31競技</t>
  </si>
  <si>
    <t>第32競技</t>
  </si>
  <si>
    <t>第33競技</t>
  </si>
  <si>
    <t>第34競技</t>
  </si>
  <si>
    <t>第35競技</t>
  </si>
  <si>
    <t>第36競技</t>
  </si>
  <si>
    <t>第37競技</t>
  </si>
  <si>
    <t>第38競技</t>
  </si>
  <si>
    <t>第39競技</t>
  </si>
  <si>
    <t>第40競技</t>
  </si>
  <si>
    <t>第41競技</t>
  </si>
  <si>
    <t>第42競技</t>
  </si>
  <si>
    <t>第43競技</t>
  </si>
  <si>
    <t>ポニーエンデュランス</t>
  </si>
  <si>
    <t>ジムカーナA</t>
  </si>
  <si>
    <t>無料</t>
  </si>
  <si>
    <t>フリガナ</t>
  </si>
  <si>
    <t>氏　　　名</t>
  </si>
  <si>
    <t>Ａ２課目①</t>
  </si>
  <si>
    <t>Ｌ１課目　　非公認①</t>
  </si>
  <si>
    <t>Ｌ１課目　　公認①</t>
  </si>
  <si>
    <t>Ｍ１課目　　公認①</t>
  </si>
  <si>
    <t>チーム対抗（2名）</t>
  </si>
  <si>
    <t>Ａ３課目①</t>
  </si>
  <si>
    <t>Ａ１課目①</t>
  </si>
  <si>
    <t>ミニエンデュランス</t>
  </si>
  <si>
    <t>第44競技</t>
  </si>
  <si>
    <t>Ａ２課目②</t>
  </si>
  <si>
    <t>Ａ１課目②</t>
  </si>
  <si>
    <t>ﾊﾟﾄﾞｩﾄﾞｩ　　（2名）</t>
  </si>
  <si>
    <t>Ａ３課目②</t>
  </si>
  <si>
    <t>第45競技</t>
  </si>
  <si>
    <t>第46競技</t>
  </si>
  <si>
    <t>Ｓ１課目　　公認①</t>
  </si>
  <si>
    <t>団体名　</t>
  </si>
  <si>
    <t>出番</t>
  </si>
  <si>
    <t>選手名</t>
  </si>
  <si>
    <t>馬匹名</t>
  </si>
  <si>
    <t>備考</t>
  </si>
  <si>
    <t>→</t>
  </si>
  <si>
    <t>合計</t>
  </si>
  <si>
    <t>＜日本馬術連盟公認：総合馬術競技、馬場馬術競技＞</t>
  </si>
  <si>
    <t>Ⅵ．申込み方法及び締切日</t>
  </si>
  <si>
    <t>Ⅷ．入　　厩</t>
  </si>
  <si>
    <t>Ⅸ．競技規定及び制限</t>
  </si>
  <si>
    <t>⑥ポニー競技は体高１４７ｃｍ以下の馬匹であること。</t>
  </si>
  <si>
    <t>⑦馬場馬術非公認競技は、装具規制なしとする。</t>
  </si>
  <si>
    <t>Ⅹ．そ　の　他</t>
  </si>
  <si>
    <t>＊参加者で宿泊を必要とする方は、時節柄、早めにペンション等を予約して下さい。</t>
  </si>
  <si>
    <t>Ⅰ．競　技　種　目</t>
  </si>
  <si>
    <t>Ⅳ．馬取扱人　各団体で馬取扱人宿泊希望の方は、山梨県馬事振興センターに直接連絡して下さい。</t>
  </si>
  <si>
    <t>１）各種目・班とも上位６位までを入賞とし、１～３位までには賞状・賞品を、４～６位までには賞品を贈ります。</t>
  </si>
  <si>
    <t>②馬匹の入厩条件（予防接種等）は別紙参照のこと。（山梨県馬事振興センター入厩要項による。）</t>
  </si>
  <si>
    <t>⑧部班馬場馬術競技、ジムカーナ競技は服装は正装でなくても、出場を認める。</t>
  </si>
  <si>
    <t>（エントリー料は銀行振込のみとさせて頂きます。現金書留は不可とします。）</t>
  </si>
  <si>
    <t>　　入金日</t>
  </si>
  <si>
    <t>クロスカントリーＥＶ90</t>
  </si>
  <si>
    <t>クロスカントリーＥＶ60</t>
  </si>
  <si>
    <t>２）総合馬術競技は1種目ごとのエントリーも可能ですが表彰は３種目の合計成績とします。</t>
  </si>
  <si>
    <t>日本馬術連盟競技会関連規程集（最新版）を適用する</t>
  </si>
  <si>
    <t>②３級・４級・５級認定者とは、（社）全国乗馬倶楽部振興協会(NRCA）の乗馬技能認定の有資格者を指す。</t>
  </si>
  <si>
    <t>昨年は新型コロナウイルス感染症拡大防止の観点から残念ながら中止いたしましたが、今年は感染症対策を充分に施して開催</t>
  </si>
  <si>
    <t>いかんなく発揮しましょう。（尚時節柄、行楽客でにぎわいますので、ペンション等宿泊のご予約はお早めにお願い致します。）</t>
  </si>
  <si>
    <t>６）ポニーベストグルーミング賞（審査は第２日目を予定しています。)
　　参加ポニーの中で最も手入れの行き届いたポニーを表彰します（参加費無料）。　</t>
  </si>
  <si>
    <t>《振　込　先》　　三井住友銀行　八王子支店</t>
  </si>
  <si>
    <t>　　　　　　　　　　普通　７８６９８２１　関乗振代表　細野利昭</t>
  </si>
  <si>
    <t>期日までにメールにて添付ファイルをお送りください。【送信後、未受信防止の為、実行委員会までお電話でご一報下さい。】</t>
  </si>
  <si>
    <t>《申込先》</t>
  </si>
  <si>
    <t>　　〒192-0003　東京都八王子市丹木町１－５０１　八王子乗馬倶楽部内　サマーホースショー実行委員会</t>
  </si>
  <si>
    <t>　　　　TEL　０４２－６９１－１９１５　FAX　０４２－６９１－６０１９</t>
  </si>
  <si>
    <r>
      <t>《送り先メールアドレス》　</t>
    </r>
    <r>
      <rPr>
        <b/>
        <sz val="11"/>
        <rFont val="HGPｺﾞｼｯｸM"/>
        <family val="3"/>
      </rPr>
      <t>info.summerhorseshow@gmail.com</t>
    </r>
    <r>
      <rPr>
        <sz val="11"/>
        <rFont val="HGPｺﾞｼｯｸM"/>
        <family val="3"/>
      </rPr>
      <t>(メールアドレスが以前と変わりましたのでご注意ください）</t>
    </r>
  </si>
  <si>
    <t>・総合申込書・選手名簿・誓約書・入厩届・申込書①②③を、上記サイトより申込書をダウンロードし、必要事項をご入力の上、</t>
  </si>
  <si>
    <t>①同一馬は同一種目に３回まで、クロスカントリーは２回まで（オープンは回数に含まない。）エントリーできる。</t>
  </si>
  <si>
    <t>　ただし、同一人馬が複数参加の場合には２回目以降はオープンとする。部班馬場に関しては各班１頭とする。</t>
  </si>
  <si>
    <t>　（公認競技は１馬１回とし、オープンは認めない。）</t>
  </si>
  <si>
    <t>③障害飛越競技、ミニエンデュランス競技およびクロスカントリーＥＶ６０クラスはNRCA３級及びＪＥＦＣ級取得者もしくは</t>
  </si>
  <si>
    <t>　所属団体責任者が特別認めたものとします。公認競技は日本馬術連盟競技会規定に従って下さい。</t>
  </si>
  <si>
    <t>　（公認競技参加人馬は日馬連登録番号を明記してください。）</t>
  </si>
  <si>
    <t>④ミニエンデュランス競技、クロスカントリー競技、ＴＲＥＣ競技出場者は、クロスカントリーに適した３点式保護帽、バックガード、</t>
  </si>
  <si>
    <t>　　メディカルカード着用等、総合馬術規程に準じた服装とします。</t>
  </si>
  <si>
    <t>⑤日本馬術連盟公認種目に出場する選手は日本馬術連盟の騎乗者資格B級以上を有し、馬匹に関しては日本馬術連盟の</t>
  </si>
  <si>
    <t>＊ホースマネージャー棟は新型コロナウイルス感染症対策で閉鎖する場合があります。</t>
  </si>
  <si>
    <t>　直接山梨県馬事振興センターにお問い合わせください。</t>
  </si>
  <si>
    <t>・小淵沢ペンション振興会　　　　　http://p-kobuchisawa.com/</t>
  </si>
  <si>
    <t>・ホテルルートイン　諏訪インター　０２６６－５７－５０５０</t>
  </si>
  <si>
    <t>・ＣＡＮＤＥＯ　ＨＯＴＥＬ　茅野　０２６６－７１－１３００</t>
  </si>
  <si>
    <t>※出店、協賛企業の募集　　サマーホースショーでの出店、協賛してくださる企業を募集致します。</t>
  </si>
  <si>
    <t xml:space="preserve">  尚、お申し込み、お問い合わせはサマーホースショー実行委員会まで宜しくお願いいたします。</t>
  </si>
  <si>
    <t>　　厩舎使用料など別途かかります。）</t>
  </si>
  <si>
    <t>　　登録が完了しているものとする。 (JEF登録番号、ライセンスNo.を明記して下さい。)</t>
  </si>
  <si>
    <t>大会特設サイトをオープンしました！</t>
  </si>
  <si>
    <t>　タイムテーブルや出番表など随時更新予定です。大会期間中も是非ご活用ください！</t>
  </si>
  <si>
    <t>※パ・ド・ドゥ　全乗振　制定　レベルＩ は大会特設サイトまたは全国乗馬倶楽部振興協会ホームページからダウンロードしてください</t>
  </si>
  <si>
    <t>　※NRCA新馬馬場馬術課目2021は大会特設サイトまたは全国乗馬倶楽部振興協会ホームページからダウンロードしてください</t>
  </si>
  <si>
    <t>・パ・ド・ドゥ経路、ＴＲＥＣルールブックも上記よりダウンロードできます。</t>
  </si>
  <si>
    <t>《ダウンロード》　　大会特設サイト または 八王子乗馬倶楽部ＨＰ内　(http://www.hachioji-rc.co.jp/)</t>
  </si>
  <si>
    <t>　申し込み書類一式、馬場馬術課目などもダウンロードできます。</t>
  </si>
  <si>
    <t>　（同封の書類をコピー、または大会特設サイトよりダウンロードしていただき、大会最終日までに大会本部にご提出ください）</t>
  </si>
  <si>
    <t>・新型コロナウイルス感染拡大防止の観点から、大会期間中の行動記録 および誓約書のご提出にご協力ください</t>
  </si>
  <si>
    <r>
      <t>日馬連　　　　　　　</t>
    </r>
    <r>
      <rPr>
        <sz val="10"/>
        <rFont val="HGSｺﾞｼｯｸM"/>
        <family val="3"/>
      </rPr>
      <t>騎乗者資格番号</t>
    </r>
  </si>
  <si>
    <t>部班
ポニー
速歩班</t>
  </si>
  <si>
    <t>部班
ポニー
駈歩班</t>
  </si>
  <si>
    <t>ジムカーナＢ
曳き馬班</t>
  </si>
  <si>
    <t>ジムカーナＢ
一般班</t>
  </si>
  <si>
    <t>ポニー
ジムカーナ</t>
  </si>
  <si>
    <t>ポニー
グルーミング
コンテスト</t>
  </si>
  <si>
    <t>ポニー
障害</t>
  </si>
  <si>
    <t>追 加 届</t>
  </si>
  <si>
    <t>※オープン参加の場合は（OP）の記載をお願い致します</t>
  </si>
  <si>
    <t>競技番号/競技名</t>
  </si>
  <si>
    <t>事務局記入欄</t>
  </si>
  <si>
    <t>見本</t>
  </si>
  <si>
    <t>サマホプレミアム</t>
  </si>
  <si>
    <t>出番01希望</t>
  </si>
  <si>
    <t>選手名（ﾌﾘｶﾞﾅ）</t>
  </si>
  <si>
    <t>×</t>
  </si>
  <si>
    <t xml:space="preserve"> 件 =</t>
  </si>
  <si>
    <t>総合馬術競技（３種目）（ＥＶ９０,ＥＶ６０）</t>
  </si>
  <si>
    <t>(2名)ジムカーナチーム対抗/パ・ド・ドゥ</t>
  </si>
  <si>
    <t>×</t>
  </si>
  <si>
    <t>info.summerhorseshow@gmail.com</t>
  </si>
  <si>
    <t>変 更 届</t>
  </si>
  <si>
    <t>※選手・馬匹ともに変更の場合は追加扱いになります（別紙追加届にご記入ください）</t>
  </si>
  <si>
    <t>競技番号
競技名</t>
  </si>
  <si>
    <t>(変 更 前)</t>
  </si>
  <si>
    <t>(変 更 後)</t>
  </si>
  <si>
    <t>サマホ　タロウ</t>
  </si>
  <si>
    <t>→　サマホ　ハナコ（OP）</t>
  </si>
  <si>
    <t>→</t>
  </si>
  <si>
    <t>→</t>
  </si>
  <si>
    <t>→</t>
  </si>
  <si>
    <t>→</t>
  </si>
  <si>
    <t>→</t>
  </si>
  <si>
    <t>8月12日(金)</t>
  </si>
  <si>
    <t>8月13日（土）</t>
  </si>
  <si>
    <t>20,000円</t>
  </si>
  <si>
    <t>16,000円</t>
  </si>
  <si>
    <t>10,000円</t>
  </si>
  <si>
    <t>8,000円</t>
  </si>
  <si>
    <t>10,000円</t>
  </si>
  <si>
    <t>12,000円</t>
  </si>
  <si>
    <t>×</t>
  </si>
  <si>
    <t>20,000円</t>
  </si>
  <si>
    <t>16,000円</t>
  </si>
  <si>
    <t>12,000円</t>
  </si>
  <si>
    <t>10,000円</t>
  </si>
  <si>
    <t xml:space="preserve"> 8,000円</t>
  </si>
  <si>
    <t xml:space="preserve"> 7,000円</t>
  </si>
  <si>
    <t>＝</t>
  </si>
  <si>
    <t>サマホ　ハナコ</t>
  </si>
  <si>
    <t>A</t>
  </si>
  <si>
    <t>〇</t>
  </si>
  <si>
    <t>OP減額</t>
  </si>
  <si>
    <t>＊ＯＰ参加、出場順のご希望は枠内に直接ご入力ください</t>
  </si>
  <si>
    <t>＊出場順のご希望がない場合は枠内に○を記入して下さい</t>
  </si>
  <si>
    <t>JapanEventingカップ
総合ＥＶ90
（3種目）</t>
  </si>
  <si>
    <t>B</t>
  </si>
  <si>
    <t>＊チーム対抗、パドドゥはペアが分かるよう入力してください(見本参照)</t>
  </si>
  <si>
    <t>8月13日（土）</t>
  </si>
  <si>
    <t>部班一般
速歩班</t>
  </si>
  <si>
    <t>部班５級
速歩班</t>
  </si>
  <si>
    <t>部班一般
駈歩班</t>
  </si>
  <si>
    <t>小障害
80cm②</t>
  </si>
  <si>
    <t>小障害
90cm②</t>
  </si>
  <si>
    <t>小障害
100cm②</t>
  </si>
  <si>
    <t>7,000円</t>
  </si>
  <si>
    <t>←OP参加の件数(太枠内)は直接ご入力ください</t>
  </si>
  <si>
    <t>8月14日（日）</t>
  </si>
  <si>
    <t>Ｌ１課目
公認②</t>
  </si>
  <si>
    <t>Ｌ１課目
非公認②</t>
  </si>
  <si>
    <t>Ｍ１課目
公認②</t>
  </si>
  <si>
    <t>S１課目
公認②</t>
  </si>
  <si>
    <t>ジムカーナ
チーム対抗
(2名)</t>
  </si>
  <si>
    <t>小障害
80cm③</t>
  </si>
  <si>
    <t>小障害
90cm③</t>
  </si>
  <si>
    <t>小障害
100cm③</t>
  </si>
  <si>
    <t>TREC競技
ﾉｰﾋﾞｽｸﾗｽ</t>
  </si>
  <si>
    <t>＝</t>
  </si>
  <si>
    <t>－</t>
  </si>
  <si>
    <t>①</t>
  </si>
  <si>
    <t>②</t>
  </si>
  <si>
    <t>③</t>
  </si>
  <si>
    <t>④</t>
  </si>
  <si>
    <t>⑤</t>
  </si>
  <si>
    <t>(①-⑤)</t>
  </si>
  <si>
    <t>(ＯＰ)</t>
  </si>
  <si>
    <t>《エントリー料計》</t>
  </si>
  <si>
    <t>団体名</t>
  </si>
  <si>
    <t>①</t>
  </si>
  <si>
    <t>②</t>
  </si>
  <si>
    <t>③</t>
  </si>
  <si>
    <t>④</t>
  </si>
  <si>
    <t>(①-④)</t>
  </si>
  <si>
    <t>※申込用紙についてのお問い合わせができる方</t>
  </si>
  <si>
    <t>2022年 　月　　日</t>
  </si>
  <si>
    <t>追加・変更
手数料
1,000</t>
  </si>
  <si>
    <t>生年月日
(西暦)</t>
  </si>
  <si>
    <t>日馬連
登録番号</t>
  </si>
  <si>
    <t>住所</t>
  </si>
  <si>
    <t>-</t>
  </si>
  <si>
    <t>宿泊　　　　　　　　　　　　　　　(１泊 1,575円)</t>
  </si>
  <si>
    <t>貸し布団
(１日 1,000円)</t>
  </si>
  <si>
    <t>頭</t>
  </si>
  <si>
    <t>合計頭数</t>
  </si>
  <si>
    <t>駐車有無</t>
  </si>
  <si>
    <t>駐車日数</t>
  </si>
  <si>
    <t>日間</t>
  </si>
  <si>
    <t>ご入力ください</t>
  </si>
  <si>
    <t>月</t>
  </si>
  <si>
    <t>日</t>
  </si>
  <si>
    <t>時頃</t>
  </si>
  <si>
    <t>せん</t>
  </si>
  <si>
    <t>黒鹿毛</t>
  </si>
  <si>
    <t>サラ</t>
  </si>
  <si>
    <t>北海道</t>
  </si>
  <si>
    <t>2019.4.1</t>
  </si>
  <si>
    <t>2019.5.1</t>
  </si>
  <si>
    <t>2022.5.20</t>
  </si>
  <si>
    <t>2021.5.15</t>
  </si>
  <si>
    <t>2021.11.15</t>
  </si>
  <si>
    <t>2018.6.1</t>
  </si>
  <si>
    <t>※　馬付添人の宿泊については、山梨県馬事振興センターまで直接お申込み下さい。</t>
  </si>
  <si>
    <t>★サマーホースショー2022大会特設サイト　（https://infosummerhorsesho.wixsite.com/my-site-1）</t>
  </si>
  <si>
    <t>※サマーホースショーに使用する馬匹は免除
（１０,０００円×入厩頭数）</t>
  </si>
  <si>
    <t>会員：10,000円　/　非会員：15,000円</t>
  </si>
  <si>
    <t>携帯</t>
  </si>
  <si>
    <t>※現地にてご連絡できる方</t>
  </si>
  <si>
    <t>◎関東活動地域指導者大会　障害飛越競技110cmクラス/馬場馬術競技 Ｌ１課目（実施要項別）</t>
  </si>
  <si>
    <t>◆RRC総合馬術競技　馬場馬術競技（実施要項別）</t>
  </si>
  <si>
    <t>◆RRC総合馬術競技　クロスカントリー競技（実施要項別）</t>
  </si>
  <si>
    <t>◆RRC総合馬術競技　障害飛越競技（実施要項別）</t>
  </si>
  <si>
    <t>新型コロナウイルス感染症対策として行いません。入賞された方の賞品等は個別に大会本部にてお渡しします</t>
  </si>
  <si>
    <t>Ⅴ．表彰</t>
  </si>
  <si>
    <t>３）クラブ対抗団体総合成績は各種目において入賞したものに１位１０点、２位８点、３位６点、４位４点、５位３点、６位２点　　　　　　　　　　　　　　　　　　　　　　　　　　　　　
　　参加点１点を与え、その合計点により１～３位までを入賞とします。</t>
  </si>
  <si>
    <t>申込み締切日　　令和４年７月２０日（水）＜必着＞</t>
  </si>
  <si>
    <t>①馬の入厩は８月１２日（金）からとします。（それ以前から入厩希望の団体は直接山梨県馬事振興センターにお申し込みください。</t>
  </si>
  <si>
    <t>＜公益社団法人 全国乗馬倶楽部振興協会：RRC引退競走馬杯総合馬術競技＞</t>
  </si>
  <si>
    <t xml:space="preserve">Ⅶ．打ち合わせ会 </t>
  </si>
  <si>
    <t>現地でのエントリーの追加・変更につきましては、各日競技終了１時間で一旦締切といたします。
それ以降の追加・変更につきましては、翌朝競技開始前に大会本部までお申し出ください。</t>
  </si>
  <si>
    <t>新型コロナウイルス感染症対策として打ち合わせ会は行いません。</t>
  </si>
  <si>
    <t>入厩日前までの棄権・変更・追加については、所定用紙にご入力のうえ、メールにてお知らせください</t>
  </si>
  <si>
    <t>（受付アドレス　info.summerhorseshow@gmail.com)</t>
  </si>
  <si>
    <t>《第２日目　　8月13日（土）》</t>
  </si>
  <si>
    <t>《第１日目　　8月12日（金）》</t>
  </si>
  <si>
    <t>10．馬場馬術競技  ＪＥＦ－Ｌ１課目2013 (JEF公認)①</t>
  </si>
  <si>
    <t>11．馬場馬術競技　ＪＥＦ－Ｌ１課目2013(非公認)①</t>
  </si>
  <si>
    <t>12．馬場馬術競技  ＪＥＦ－Ａ１課目2013①</t>
  </si>
  <si>
    <t>3．馬場馬術競技チーム対抗（２名戦うち１名指導員可）(ＪＥＦ－Ａ３課目2013）</t>
  </si>
  <si>
    <t>4．馬場馬術競技　ＪＥＦ－Ｍ１課目2013 (JEF公認)①</t>
  </si>
  <si>
    <t xml:space="preserve">5．馬場馬術競技　ＪＥＦ－Ｓ１課目2013 (JEF公認)①           </t>
  </si>
  <si>
    <t>13．馬場馬術競技　ＪＥＦ－Ａ２課目2013①</t>
  </si>
  <si>
    <t>14．馬場馬術競技  ＪＥＦ－Ａ３課目2013①</t>
  </si>
  <si>
    <t>15． パ・ド・ドゥ　全乗振　制定　レベルＩ　※</t>
  </si>
  <si>
    <t>16．部班馬場馬術競技　　　　　　　　　一般班（速歩班）</t>
  </si>
  <si>
    <t>17．　　　〃　　　　　　　　　　　　５級認定者班（速歩班）</t>
  </si>
  <si>
    <t>18．　　　〃　　　　　　　　　　３・４級認定者班（駈歩班）</t>
  </si>
  <si>
    <t>19．　　　〃　　　　　　　　　　　　　　　一般班（駈歩班）</t>
  </si>
  <si>
    <t>20．ポニー部班馬場馬術競技（速歩班）</t>
  </si>
  <si>
    <t>21．ポニー部班馬場馬術競技（駈歩班）</t>
  </si>
  <si>
    <t>22．ジムカーナ　Ｂ（地上横木まで飛越なし）（一般班）</t>
  </si>
  <si>
    <t>23．ジムカーナ　Ｂ（地上横木まで飛越なし）（曳き馬班）</t>
  </si>
  <si>
    <t>24．ポニージムカーナ（地上横木まで飛越なし）</t>
  </si>
  <si>
    <t>26．ポニー障害飛越競技（Ｈ６０ｃｍ垂直障害のみ２３８条２－１）</t>
  </si>
  <si>
    <t>2-2 “JapanEventingカップ”総合馬術競技 ＥＶ６０クラスクロスカントリー競技（H60cm全長1500m以内）</t>
  </si>
  <si>
    <t>《第３日目　　8月14日（日）》</t>
  </si>
  <si>
    <t>31．ミニエンデュランス競技（全長約２５００ｍ）分速250m</t>
  </si>
  <si>
    <t>32．ポニーエンデュランス競技（全長約２０００ｍ）分速200m</t>
  </si>
  <si>
    <t>33．TREC競技ノービスクラス (クロスカントリーコースにて　4級認定レベル出場可）</t>
  </si>
  <si>
    <t>34．馬場馬術競技  ＪＥＦ－Ｌ１課目2013 (JEF公認)②</t>
  </si>
  <si>
    <t>27．小障害飛越競技80cmクラス②（Ｈ８０ｃｍ,Ｗ１００ｃｍ以内２７４条２－５特別２段階競技）</t>
  </si>
  <si>
    <t>28．小障害飛越競技90cmクラス②（Ｈ９０ｃｍ,Ｗ１１０ｃｍ以内２７４条２－５特別２段階競技）</t>
  </si>
  <si>
    <t>29．小障害飛越競技100cmクラス②（Ｈ１００ｃｍ,Ｗ１２０ｃｍ以内２７４条２－５特別２段階競技）</t>
  </si>
  <si>
    <t>30．アキュムレーター障害飛越競技（Ｈ１１０ｃｍ以内Ｗ１３０ｃｍ以内269条）</t>
  </si>
  <si>
    <t>25．バーティカル障害飛越競技②（Ｈ６０ｃｍ垂直障害のみ２３８条２－１）</t>
  </si>
  <si>
    <t>6．バーティカル障害飛越競技①（Ｈ６０ｃｍ垂直障害のみ２３８条２－１）</t>
  </si>
  <si>
    <t>7．小障害飛越競技80cmクラス①（Ｈ８０ｃｍ,Ｗ１００ｃｍ以内２３８条２－１）</t>
  </si>
  <si>
    <t>8．小障害飛越競技90cmクラス①（Ｈ９０ｃｍ,Ｗ１１０ｃｍ以内２３８条２－１）</t>
  </si>
  <si>
    <t>9．小障害飛越競技100cmクラス①（Ｈ１００ｃｍ,Ｗ１２０ｃｍ以内２３８条２－１）</t>
  </si>
  <si>
    <t>＜公益社団法人 全国乗馬倶楽部振興協会：関東活動地域指導者競技会＞</t>
  </si>
  <si>
    <t>５）全国乗馬倶楽部振興協会　会長杯(サマーホースショーGP馬場馬術)を第１4，３９競技(A3)の合計得点率の高い人馬に与えます。</t>
  </si>
  <si>
    <t>※申込締切後の追加・変更は追加・変更申込書式にてメールにてお申し込みください。</t>
  </si>
  <si>
    <t>35．馬場馬術競技　ＪＥＦ－Ｌ１課目2013（非公認)②</t>
  </si>
  <si>
    <t>36．馬場馬術競技　ＪＥＦ－Ｍ１課目2013 (JEF公認)②</t>
  </si>
  <si>
    <t>37．馬場馬術競技　ＪＥＦ－Ｓ１課目2013 (JEF公認)②</t>
  </si>
  <si>
    <t>38．馬場馬術競技  ＪＥＦ－Ａ１課目 2013②</t>
  </si>
  <si>
    <t>39．馬場馬術競技  ＪＥＦ－Ａ２課目2013 ②</t>
  </si>
  <si>
    <t>40．馬場馬術競技  ＪＥＦ－Ａ３課目2013 ②</t>
  </si>
  <si>
    <t>41． ジムカーナ　Ａ（クロスバー飛越あり）</t>
  </si>
  <si>
    <t>42． ジムカーナ　チーム対抗（２名戦：１名指導員可　飛越なし）</t>
  </si>
  <si>
    <t>43． バーティカル障害飛越競技③（Ｈ６０ｃｍ垂直障害のみ２３８条２－１）</t>
  </si>
  <si>
    <t>44．小障害飛越競技80cmクラス③（Ｈ８０ｃｍ,Ｗ１００ｃｍ以内２３８条２－１）</t>
  </si>
  <si>
    <t>45．小障害飛越競技90cmクラス③（Ｈ９０ｃｍ,Ｗ１１０ｃｍ以内２３８条２－１）</t>
  </si>
  <si>
    <t>46．小障害飛越競技100cmクラス③（Ｈ１００ｃｍ,Ｗ１２０ｃｍ以内２３８条２－１）</t>
  </si>
  <si>
    <t>47． サマーホースショーダービー（東京都馬術連盟会長杯）（ダービー競技水濠,バンケットありＨ８０ｃｍ,Ｗ１００ｃｍ以内277条）</t>
  </si>
  <si>
    <r>
      <t>今大会は新型コロナウィルス感染拡大防止対策として現地での</t>
    </r>
    <r>
      <rPr>
        <b/>
        <i/>
        <u val="single"/>
        <sz val="12"/>
        <rFont val="HGPｺﾞｼｯｸM"/>
        <family val="3"/>
      </rPr>
      <t>金銭授受を行いません</t>
    </r>
    <r>
      <rPr>
        <b/>
        <i/>
        <sz val="12"/>
        <rFont val="HGPｺﾞｼｯｸM"/>
        <family val="3"/>
      </rPr>
      <t xml:space="preserve">
現地での追加・変更料については後日請求書をお送りいたします</t>
    </r>
  </si>
  <si>
    <t>　（第9，29，46競技のいずれかで1回以上減点０で走行された人馬に出場権が与えられます。）</t>
  </si>
  <si>
    <t>　　　　　　　　　　　　　こちらからもご覧いただけます（スマートフォン等でQRコードをお読み取りください）→</t>
  </si>
  <si>
    <t>※ポニーグルーミング&amp;ドレスアップコンテスト（参加費：無料 , 要：入厩料）</t>
  </si>
  <si>
    <t>４）東京都馬術連盟　会長杯(サマーホースショーGPダービー)を、第４7競技の勝者に与えます。</t>
  </si>
  <si>
    <t>Ⅱ．参　加　料 ／ Ⅲ．入厩料</t>
  </si>
  <si>
    <t>2-3 “JapanEventingカップ”総合馬術競技  ＥＶ６０クラス障害飛越競技（Ｈ8０ｃｍ,Ｗ１0０ｃｍ以内）</t>
  </si>
  <si>
    <t>1-3 “JapanEventingカップ”総合馬術競技 ＥＶ９０クラス(JEF公認）障害飛越競技（Ｈ１００ｃｍ,Ｗ１２０ｃｍ以内）</t>
  </si>
  <si>
    <t>1-2 “JapanEventingカップ”総合馬術競技 ＥＶ９０クラス(JEF公認）クロスカントリー競技（H90cm全長2300m以内）</t>
  </si>
  <si>
    <t>1-1 “JapanEventingカップ”総合馬術競技 ＥＶ９０クラス(JEF公認）馬場馬術（JEF総合馬術中級課目2020)</t>
  </si>
  <si>
    <r>
      <t>2-1 ”JapanEventingカップ"総合馬術競技 ＥＶ６０クラス　馬場馬術競技（※</t>
    </r>
    <r>
      <rPr>
        <u val="single"/>
        <sz val="11"/>
        <rFont val="HGPｺﾞｼｯｸM"/>
        <family val="3"/>
      </rPr>
      <t>NRCA新馬馬場馬術課目2021</t>
    </r>
    <r>
      <rPr>
        <sz val="11"/>
        <rFont val="HGPｺﾞｼｯｸM"/>
        <family val="3"/>
      </rPr>
      <t>）</t>
    </r>
  </si>
  <si>
    <t>第３７回 サマーホースショー　実施要項</t>
  </si>
  <si>
    <t>致します。37回を数える歴史あるこの大会にふるってご参加下さい。馬の里小渕沢で避暑を満喫しながら日頃の練習の成果を</t>
  </si>
  <si>
    <t>私どもは、第37回 サマーホースショーに参加するにあたり、選手として大会の主旨及びルールを遵守し、</t>
  </si>
  <si>
    <t>サマーホースショー</t>
  </si>
  <si>
    <t>指導者</t>
  </si>
  <si>
    <t>RRC</t>
  </si>
  <si>
    <t>20,000円</t>
  </si>
  <si>
    <t>JapanEventingカップ総合ＥＶ60
（3種目）</t>
  </si>
  <si>
    <t>部班３・４級
駈歩班</t>
  </si>
  <si>
    <t>バーティカル
①</t>
  </si>
  <si>
    <t>バーティカル
②</t>
  </si>
  <si>
    <t>アキュムレーター</t>
  </si>
  <si>
    <t>第47競技</t>
  </si>
  <si>
    <t>バーティカル
③</t>
  </si>
  <si>
    <t>SHS
ダービー</t>
  </si>
  <si>
    <t>ご入力後、下記アドレスまで添付してお申込ください</t>
  </si>
  <si>
    <t>2022年 　　月　　日</t>
  </si>
  <si>
    <t>①</t>
  </si>
  <si>
    <t xml:space="preserve"> 件 =</t>
  </si>
  <si>
    <t>②</t>
  </si>
  <si>
    <t>③</t>
  </si>
  <si>
    <t>④</t>
  </si>
  <si>
    <t>⑤</t>
  </si>
  <si>
    <t>⑥</t>
  </si>
  <si>
    <t>件 =</t>
  </si>
  <si>
    <t>第3７回 サマーホースショー2022</t>
  </si>
  <si>
    <t>第３７回 サマーホースショー2022 参加申込書①-1</t>
  </si>
  <si>
    <t>第３７回 サマーホースショー2022 参加申込書①-2</t>
  </si>
  <si>
    <t>第３７回 サマーホースショー2022 参加申込書②-1</t>
  </si>
  <si>
    <t>第３７回 サマーホースショー2022 参加申込書②-2</t>
  </si>
  <si>
    <t>第３７回 サマーホースショー2022 参加申込書③-1</t>
  </si>
  <si>
    <t>第３７回 サマーホースショー2022 参加申込書③-2</t>
  </si>
  <si>
    <t>第３７回 サマーホースショー2022</t>
  </si>
  <si>
    <t>令和４年　　月　　日</t>
  </si>
  <si>
    <t>第37回 サマーホースショー2022 選手名簿・誓約書①</t>
  </si>
  <si>
    <t>第37回 サマーホースショー2022 選手名簿・誓約書②</t>
  </si>
  <si>
    <t>部班/ジムカーナ/ポニー競技</t>
  </si>
  <si>
    <t>バーティカル/小障害８０,９０,１００/馬場馬術(Ａ１,Ａ２,Ａ３,Ｌ１非公認）
ポニーエンデュランス</t>
  </si>
  <si>
    <t>馬場馬術（Ｓ１,Ｍ１,Ｌ１公認）/クロスカントリーのみ
ミニエンデュランス/TREC競技ノービスクラス
サマーホースショーダービー</t>
  </si>
  <si>
    <t>(2名)馬場チーム対抗</t>
  </si>
  <si>
    <t>追加手数料
1,000</t>
  </si>
  <si>
    <t>OP</t>
  </si>
  <si>
    <t>サマホ　ハナコ</t>
  </si>
  <si>
    <t>サマホプレミアム</t>
  </si>
  <si>
    <t>OP　・　正規</t>
  </si>
  <si>
    <t>区分(〇をつける)</t>
  </si>
  <si>
    <t>#8/90cm①</t>
  </si>
  <si>
    <t>ご担当者さま
氏名</t>
  </si>
  <si>
    <t>ご連絡先</t>
  </si>
  <si>
    <t>今大会は新型コロナウィルス感染拡大防止対策として現地での金銭授受を行いません</t>
  </si>
  <si>
    <t>現地での追加・変更料については後日請求書をお送りいたします</t>
  </si>
  <si>
    <t>#11
L1非公認</t>
  </si>
  <si>
    <t>第37回 サマーホースショー2022</t>
  </si>
  <si>
    <t>第37回 サマーホースショー2022 選手名簿・誓約書③</t>
  </si>
  <si>
    <r>
      <t>　　　　入厩馬資料表（入・退厩届）②　　　　　　　　　　　　</t>
    </r>
    <r>
      <rPr>
        <sz val="14"/>
        <rFont val="HGSｺﾞｼｯｸM"/>
        <family val="3"/>
      </rPr>
      <t>公益財団法人</t>
    </r>
    <r>
      <rPr>
        <sz val="18"/>
        <rFont val="HGSｺﾞｼｯｸM"/>
        <family val="3"/>
      </rPr>
      <t>　</t>
    </r>
    <r>
      <rPr>
        <sz val="14"/>
        <rFont val="HGSｺﾞｼｯｸM"/>
        <family val="3"/>
      </rPr>
      <t>山梨県馬事振興センター</t>
    </r>
  </si>
  <si>
    <r>
      <t>　　　　入厩馬資料表（入・退厩届）③　　　　　　　　　　</t>
    </r>
    <r>
      <rPr>
        <sz val="14"/>
        <rFont val="HGSｺﾞｼｯｸM"/>
        <family val="3"/>
      </rPr>
      <t>公益財団法人</t>
    </r>
    <r>
      <rPr>
        <sz val="18"/>
        <rFont val="HGSｺﾞｼｯｸM"/>
        <family val="3"/>
      </rPr>
      <t>　</t>
    </r>
    <r>
      <rPr>
        <sz val="14"/>
        <rFont val="HGSｺﾞｼｯｸM"/>
        <family val="3"/>
      </rPr>
      <t>山梨県馬事振興センター</t>
    </r>
  </si>
  <si>
    <r>
      <t>　　　　入厩馬資料表（入・退厩届）①　　　　　　　　　　　　</t>
    </r>
    <r>
      <rPr>
        <sz val="14"/>
        <rFont val="HGSｺﾞｼｯｸM"/>
        <family val="3"/>
      </rPr>
      <t>公益財団法人</t>
    </r>
    <r>
      <rPr>
        <sz val="18"/>
        <rFont val="HGSｺﾞｼｯｸM"/>
        <family val="3"/>
      </rPr>
      <t>　</t>
    </r>
    <r>
      <rPr>
        <sz val="14"/>
        <rFont val="HGSｺﾞｼｯｸM"/>
        <family val="3"/>
      </rPr>
      <t>山梨県馬事振興センター</t>
    </r>
  </si>
  <si>
    <t>第３７回 サマーホースショー2022 参加申込書①-3</t>
  </si>
  <si>
    <t>エントリー集計表(①-1,2,3ページ計)</t>
  </si>
  <si>
    <t>エントリー集計表(②-1,2,3ページ計)</t>
  </si>
  <si>
    <t>第３７回 サマーホースショー2022 参加申込書③-3</t>
  </si>
  <si>
    <t>エントリー集計表(③-1,2,3ページ計)</t>
  </si>
  <si>
    <t>申込書(①,②,③) 計　※自動集計</t>
  </si>
  <si>
    <t>１０,０００円×入厩頭数　※自動集計</t>
  </si>
  <si>
    <t>(①-③)</t>
  </si>
  <si>
    <t>サマホ　タロウ</t>
  </si>
  <si>
    <t>サマホ　ジロウ</t>
  </si>
  <si>
    <t>サマホ　カズコ</t>
  </si>
  <si>
    <t>サマホテイオー</t>
  </si>
  <si>
    <t>サマホ　ｲﾁﾛｳ</t>
  </si>
  <si>
    <t>OP1</t>
  </si>
  <si>
    <t>A１</t>
  </si>
  <si>
    <t>B２</t>
  </si>
  <si>
    <t>※12日（金）入厩日以降の追加・変更より徴収させていただきます</t>
  </si>
  <si>
    <t>馬匹入厩料</t>
  </si>
  <si>
    <t>主催：サマーホースショー実行委員会</t>
  </si>
  <si>
    <t>会場：山梨県馬術競技場</t>
  </si>
  <si>
    <t>日程：令和４年８月１２日（金）～１４日(日)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</si>
</sst>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DBNum3][$-411]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86">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Osaka"/>
      <family val="3"/>
    </font>
    <font>
      <sz val="11"/>
      <color indexed="17"/>
      <name val="ＭＳ Ｐゴシック"/>
      <family val="3"/>
    </font>
    <font>
      <sz val="6"/>
      <name val="Osaka"/>
      <family val="3"/>
    </font>
    <font>
      <b/>
      <sz val="14"/>
      <name val="HGPｺﾞｼｯｸM"/>
      <family val="3"/>
    </font>
    <font>
      <sz val="11"/>
      <name val="HGPｺﾞｼｯｸM"/>
      <family val="3"/>
    </font>
    <font>
      <b/>
      <sz val="11"/>
      <name val="HGPｺﾞｼｯｸM"/>
      <family val="3"/>
    </font>
    <font>
      <u val="single"/>
      <sz val="11"/>
      <name val="HGPｺﾞｼｯｸM"/>
      <family val="3"/>
    </font>
    <font>
      <b/>
      <sz val="16"/>
      <name val="HGPｺﾞｼｯｸM"/>
      <family val="3"/>
    </font>
    <font>
      <sz val="12"/>
      <name val="HGPｺﾞｼｯｸM"/>
      <family val="3"/>
    </font>
    <font>
      <sz val="14"/>
      <name val="HGPｺﾞｼｯｸM"/>
      <family val="3"/>
    </font>
    <font>
      <sz val="16"/>
      <name val="HGPｺﾞｼｯｸM"/>
      <family val="3"/>
    </font>
    <font>
      <i/>
      <sz val="20"/>
      <name val="HGPｺﾞｼｯｸM"/>
      <family val="3"/>
    </font>
    <font>
      <sz val="18"/>
      <name val="HGPｺﾞｼｯｸM"/>
      <family val="3"/>
    </font>
    <font>
      <sz val="9"/>
      <name val="HGPｺﾞｼｯｸM"/>
      <family val="3"/>
    </font>
    <font>
      <sz val="10"/>
      <name val="HGPｺﾞｼｯｸM"/>
      <family val="3"/>
    </font>
    <font>
      <b/>
      <sz val="18"/>
      <name val="HGSｺﾞｼｯｸM"/>
      <family val="3"/>
    </font>
    <font>
      <sz val="11"/>
      <name val="HGSｺﾞｼｯｸM"/>
      <family val="3"/>
    </font>
    <font>
      <sz val="10"/>
      <name val="HGSｺﾞｼｯｸM"/>
      <family val="3"/>
    </font>
    <font>
      <sz val="8.5"/>
      <name val="HGSｺﾞｼｯｸM"/>
      <family val="3"/>
    </font>
    <font>
      <sz val="11.5"/>
      <name val="HGSｺﾞｼｯｸM"/>
      <family val="3"/>
    </font>
    <font>
      <sz val="14"/>
      <name val="HGSｺﾞｼｯｸM"/>
      <family val="3"/>
    </font>
    <font>
      <sz val="18"/>
      <name val="HGSｺﾞｼｯｸM"/>
      <family val="3"/>
    </font>
    <font>
      <sz val="8"/>
      <name val="HGPｺﾞｼｯｸM"/>
      <family val="3"/>
    </font>
    <font>
      <b/>
      <u val="single"/>
      <sz val="12"/>
      <color indexed="12"/>
      <name val="HGPｺﾞｼｯｸM"/>
      <family val="3"/>
    </font>
    <font>
      <u val="single"/>
      <sz val="11"/>
      <color indexed="12"/>
      <name val="HGSｺﾞｼｯｸM"/>
      <family val="3"/>
    </font>
    <font>
      <b/>
      <u val="single"/>
      <sz val="11"/>
      <color indexed="12"/>
      <name val="HGSｺﾞｼｯｸM"/>
      <family val="3"/>
    </font>
    <font>
      <b/>
      <sz val="12"/>
      <name val="HGPｺﾞｼｯｸM"/>
      <family val="3"/>
    </font>
    <font>
      <sz val="6"/>
      <name val="HGPｺﾞｼｯｸM"/>
      <family val="3"/>
    </font>
    <font>
      <b/>
      <u val="single"/>
      <sz val="11"/>
      <name val="HGPｺﾞｼｯｸM"/>
      <family val="3"/>
    </font>
    <font>
      <sz val="22"/>
      <name val="HGPｺﾞｼｯｸM"/>
      <family val="3"/>
    </font>
    <font>
      <b/>
      <sz val="20"/>
      <name val="HGPｺﾞｼｯｸM"/>
      <family val="3"/>
    </font>
    <font>
      <b/>
      <sz val="18"/>
      <name val="HGPｺﾞｼｯｸM"/>
      <family val="3"/>
    </font>
    <font>
      <sz val="20"/>
      <name val="HGPｺﾞｼｯｸM"/>
      <family val="3"/>
    </font>
    <font>
      <b/>
      <sz val="10"/>
      <name val="HGPｺﾞｼｯｸM"/>
      <family val="3"/>
    </font>
    <font>
      <i/>
      <sz val="16"/>
      <name val="HGPｺﾞｼｯｸM"/>
      <family val="3"/>
    </font>
    <font>
      <sz val="12"/>
      <name val="HGSｺﾞｼｯｸM"/>
      <family val="3"/>
    </font>
    <font>
      <strike/>
      <sz val="11"/>
      <name val="HGPｺﾞｼｯｸM"/>
      <family val="3"/>
    </font>
    <font>
      <b/>
      <i/>
      <sz val="12"/>
      <name val="HGPｺﾞｼｯｸM"/>
      <family val="3"/>
    </font>
    <font>
      <b/>
      <i/>
      <u val="single"/>
      <sz val="12"/>
      <name val="HGPｺﾞｼｯｸM"/>
      <family val="3"/>
    </font>
    <font>
      <b/>
      <sz val="24"/>
      <name val="HGPｺﾞｼｯｸM"/>
      <family val="3"/>
    </font>
    <font>
      <b/>
      <sz val="9"/>
      <name val="MS P ゴシック"/>
      <family val="3"/>
    </font>
    <font>
      <b/>
      <sz val="12"/>
      <color indexed="10"/>
      <name val="HGPｺﾞｼｯｸM"/>
      <family val="3"/>
    </font>
    <font>
      <b/>
      <sz val="11"/>
      <color indexed="10"/>
      <name val="ＭＳ Ｐゴシック"/>
      <family val="3"/>
    </font>
    <font>
      <sz val="11"/>
      <color indexed="55"/>
      <name val="HGSｺﾞｼｯｸM"/>
      <family val="3"/>
    </font>
    <font>
      <sz val="14"/>
      <color indexed="55"/>
      <name val="HGPｺﾞｼｯｸM"/>
      <family val="3"/>
    </font>
    <font>
      <sz val="11"/>
      <color indexed="55"/>
      <name val="HGPｺﾞｼｯｸM"/>
      <family val="3"/>
    </font>
    <font>
      <sz val="14"/>
      <color indexed="10"/>
      <name val="HGPｺﾞｼｯｸM"/>
      <family val="3"/>
    </font>
    <font>
      <b/>
      <sz val="20"/>
      <color indexed="10"/>
      <name val="HGSｺﾞｼｯｸM"/>
      <family val="3"/>
    </font>
    <font>
      <sz val="12"/>
      <color indexed="55"/>
      <name val="HGPｺﾞｼｯｸM"/>
      <family val="3"/>
    </font>
    <font>
      <sz val="16"/>
      <color indexed="55"/>
      <name val="HGPｺﾞｼｯｸM"/>
      <family val="3"/>
    </font>
    <font>
      <b/>
      <sz val="32"/>
      <color indexed="8"/>
      <name val="メイリオ"/>
      <family val="3"/>
    </font>
    <font>
      <sz val="11"/>
      <color indexed="8"/>
      <name val="メイリオ"/>
      <family val="3"/>
    </font>
    <font>
      <sz val="12"/>
      <color indexed="8"/>
      <name val="メイリオ"/>
      <family val="3"/>
    </font>
    <font>
      <b/>
      <u val="single"/>
      <sz val="12"/>
      <color indexed="10"/>
      <name val="メイリオ"/>
      <family val="3"/>
    </font>
    <font>
      <b/>
      <sz val="12"/>
      <color indexed="8"/>
      <name val="メイリオ"/>
      <family val="3"/>
    </font>
    <font>
      <b/>
      <sz val="12"/>
      <color rgb="FFFF0000"/>
      <name val="HGPｺﾞｼｯｸM"/>
      <family val="3"/>
    </font>
    <font>
      <b/>
      <sz val="11"/>
      <color rgb="FFFF0000"/>
      <name val="ＭＳ Ｐゴシック"/>
      <family val="3"/>
    </font>
    <font>
      <sz val="11"/>
      <color theme="0" tint="-0.3499799966812134"/>
      <name val="HGSｺﾞｼｯｸM"/>
      <family val="3"/>
    </font>
    <font>
      <sz val="14"/>
      <color theme="0" tint="-0.3499799966812134"/>
      <name val="HGPｺﾞｼｯｸM"/>
      <family val="3"/>
    </font>
    <font>
      <sz val="11"/>
      <color theme="0" tint="-0.3499799966812134"/>
      <name val="HGPｺﾞｼｯｸM"/>
      <family val="3"/>
    </font>
    <font>
      <sz val="14"/>
      <color rgb="FFFF0000"/>
      <name val="HGPｺﾞｼｯｸM"/>
      <family val="3"/>
    </font>
    <font>
      <b/>
      <sz val="20"/>
      <color rgb="FFFF0000"/>
      <name val="HGSｺﾞｼｯｸM"/>
      <family val="3"/>
    </font>
    <font>
      <sz val="16"/>
      <color theme="0" tint="-0.3499799966812134"/>
      <name val="HGPｺﾞｼｯｸM"/>
      <family val="3"/>
    </font>
    <font>
      <sz val="12"/>
      <color theme="0" tint="-0.3499799966812134"/>
      <name val="HGPｺﾞｼｯｸM"/>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7999799847602844"/>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right style="medium"/>
      <top style="thin"/>
      <bottom style="thin"/>
    </border>
    <border>
      <left style="medium"/>
      <right style="thin"/>
      <top style="thin"/>
      <bottom/>
    </border>
    <border>
      <left style="medium"/>
      <right style="thin"/>
      <top style="medium"/>
      <bottom style="medium"/>
    </border>
    <border>
      <left/>
      <right style="medium"/>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style="thin"/>
    </border>
    <border>
      <left style="thin"/>
      <right>
        <color indexed="63"/>
      </right>
      <top style="thin"/>
      <bottom>
        <color indexed="63"/>
      </bottom>
    </border>
    <border>
      <left style="dashed"/>
      <right style="dashed"/>
      <top style="thin"/>
      <bottom>
        <color indexed="63"/>
      </bottom>
    </border>
    <border>
      <left/>
      <right style="medium"/>
      <top/>
      <bottom/>
    </border>
    <border>
      <left/>
      <right/>
      <top style="medium"/>
      <bottom style="medium"/>
    </border>
    <border>
      <left/>
      <right/>
      <top/>
      <bottom style="medium"/>
    </border>
    <border>
      <left style="medium"/>
      <right style="thin"/>
      <top>
        <color indexed="63"/>
      </top>
      <bottom style="thin"/>
    </border>
    <border>
      <left style="thin"/>
      <right style="medium"/>
      <top>
        <color indexed="63"/>
      </top>
      <bottom>
        <color indexed="63"/>
      </bottom>
    </border>
    <border>
      <left style="thin"/>
      <right style="medium"/>
      <top style="thin"/>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dotted"/>
      <right style="thin"/>
      <top style="thin"/>
      <bottom>
        <color indexed="63"/>
      </bottom>
    </border>
    <border>
      <left style="double"/>
      <right>
        <color indexed="63"/>
      </right>
      <top style="double"/>
      <bottom style="double"/>
    </border>
    <border>
      <left>
        <color indexed="63"/>
      </left>
      <right style="double"/>
      <top style="double"/>
      <bottom style="double"/>
    </border>
    <border diagonalUp="1">
      <left>
        <color indexed="63"/>
      </left>
      <right>
        <color indexed="63"/>
      </right>
      <top>
        <color indexed="63"/>
      </top>
      <bottom style="thin"/>
      <diagonal style="thin"/>
    </border>
    <border diagonalUp="1">
      <left>
        <color indexed="63"/>
      </left>
      <right>
        <color indexed="63"/>
      </right>
      <top style="thin"/>
      <bottom style="thin"/>
      <diagonal style="thin"/>
    </border>
    <border diagonalUp="1">
      <left>
        <color indexed="63"/>
      </left>
      <right>
        <color indexed="63"/>
      </right>
      <top style="thin"/>
      <bottom style="medium"/>
      <diagonal style="thin"/>
    </border>
    <border>
      <left>
        <color indexed="63"/>
      </left>
      <right>
        <color indexed="63"/>
      </right>
      <top>
        <color indexed="63"/>
      </top>
      <bottom style="double"/>
    </border>
    <border>
      <left style="double"/>
      <right style="double"/>
      <top style="double"/>
      <bottom style="double"/>
    </border>
    <border>
      <left>
        <color indexed="63"/>
      </left>
      <right style="thin"/>
      <top>
        <color indexed="63"/>
      </top>
      <bottom>
        <color indexed="63"/>
      </bottom>
    </border>
    <border>
      <left style="thin"/>
      <right style="thin"/>
      <top style="medium"/>
      <bottom style="thin"/>
    </border>
    <border>
      <left style="medium"/>
      <right style="thin"/>
      <top style="thin"/>
      <bottom style="medium"/>
    </border>
    <border>
      <left/>
      <right style="dashed"/>
      <top/>
      <bottom style="thin"/>
    </border>
    <border>
      <left style="dashed"/>
      <right style="dashed"/>
      <top/>
      <bottom/>
    </border>
    <border>
      <left style="dotted"/>
      <right style="dotted"/>
      <top style="double"/>
      <bottom/>
    </border>
    <border>
      <left style="dotted"/>
      <right style="thin"/>
      <top/>
      <bottom style="thin"/>
    </border>
    <border>
      <left/>
      <right style="medium"/>
      <top/>
      <bottom style="thin"/>
    </border>
    <border>
      <left>
        <color indexed="63"/>
      </left>
      <right style="dashed"/>
      <top style="thin"/>
      <bottom style="thin"/>
    </border>
    <border>
      <left style="dotted"/>
      <right style="dotted"/>
      <top style="thin"/>
      <bottom/>
    </border>
    <border>
      <left style="dotted"/>
      <right style="thin"/>
      <top style="thin"/>
      <bottom style="thin"/>
    </border>
    <border>
      <left style="dotted"/>
      <right style="dotted"/>
      <top style="thin"/>
      <bottom style="double"/>
    </border>
    <border>
      <left>
        <color indexed="63"/>
      </left>
      <right style="medium"/>
      <top style="thin"/>
      <bottom>
        <color indexed="63"/>
      </bottom>
    </border>
    <border>
      <left style="double"/>
      <right>
        <color indexed="63"/>
      </right>
      <top style="medium"/>
      <bottom style="medium"/>
    </border>
    <border>
      <left style="dotted"/>
      <right style="medium"/>
      <top style="medium"/>
      <bottom style="medium"/>
    </border>
    <border>
      <left style="dotted"/>
      <right style="medium"/>
      <top/>
      <bottom style="medium"/>
    </border>
    <border>
      <left style="thin"/>
      <right style="dotted"/>
      <top style="medium"/>
      <bottom style="medium"/>
    </border>
    <border>
      <left style="dotted"/>
      <right style="dotted"/>
      <top style="medium"/>
      <bottom style="medium"/>
    </border>
    <border>
      <left style="medium"/>
      <right style="medium"/>
      <top style="medium"/>
      <bottom style="medium"/>
    </border>
    <border>
      <left>
        <color indexed="63"/>
      </left>
      <right style="thin"/>
      <top>
        <color indexed="63"/>
      </top>
      <bottom style="thin"/>
    </border>
    <border>
      <left>
        <color indexed="63"/>
      </left>
      <right style="thin"/>
      <top style="thin"/>
      <bottom>
        <color indexed="63"/>
      </bottom>
    </border>
    <border>
      <left>
        <color indexed="63"/>
      </left>
      <right style="dotted"/>
      <top style="thin"/>
      <bottom style="thin"/>
    </border>
    <border>
      <left style="dotted"/>
      <right>
        <color indexed="63"/>
      </right>
      <top style="thin"/>
      <bottom style="thin"/>
    </border>
    <border>
      <left style="thin"/>
      <right/>
      <top style="medium"/>
      <bottom style="medium"/>
    </border>
    <border>
      <left/>
      <right style="dotted"/>
      <top style="medium"/>
      <bottom style="medium"/>
    </border>
    <border>
      <left style="thin"/>
      <right style="thin"/>
      <top style="medium"/>
      <bottom style="medium"/>
    </border>
    <border>
      <left/>
      <right style="thin"/>
      <top style="medium"/>
      <bottom style="medium"/>
    </border>
    <border>
      <left style="dotted"/>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medium"/>
    </border>
    <border>
      <left style="medium"/>
      <right/>
      <top/>
      <bottom/>
    </border>
    <border>
      <left style="medium"/>
      <right/>
      <top style="thin"/>
      <bottom style="thin"/>
    </border>
    <border>
      <left style="medium"/>
      <right/>
      <top/>
      <bottom style="medium"/>
    </border>
    <border>
      <left/>
      <right style="medium"/>
      <top/>
      <bottom style="medium"/>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top style="thin"/>
      <bottom style="medium"/>
    </border>
    <border>
      <left/>
      <right style="thin"/>
      <top style="thin"/>
      <bottom style="medium"/>
    </border>
    <border>
      <left style="medium"/>
      <right/>
      <top style="medium"/>
      <bottom style="double"/>
    </border>
    <border>
      <left/>
      <right/>
      <top style="medium"/>
      <bottom style="double"/>
    </border>
    <border>
      <left/>
      <right style="medium"/>
      <top style="medium"/>
      <bottom style="double"/>
    </border>
    <border>
      <left/>
      <right/>
      <top style="double"/>
      <bottom style="double"/>
    </border>
    <border>
      <left style="medium"/>
      <right>
        <color indexed="63"/>
      </right>
      <top style="thin"/>
      <bottom style="medium"/>
    </border>
    <border>
      <left>
        <color indexed="63"/>
      </left>
      <right style="dashed"/>
      <top style="thin"/>
      <bottom style="medium"/>
    </border>
    <border>
      <left style="thin"/>
      <right>
        <color indexed="63"/>
      </right>
      <top style="medium"/>
      <bottom style="thin"/>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22" fillId="4" borderId="0" applyNumberFormat="0" applyBorder="0" applyAlignment="0" applyProtection="0"/>
  </cellStyleXfs>
  <cellXfs count="543">
    <xf numFmtId="0" fontId="0" fillId="0" borderId="0" xfId="0" applyAlignment="1">
      <alignment vertical="center"/>
    </xf>
    <xf numFmtId="0" fontId="24" fillId="0" borderId="0" xfId="0" applyFont="1" applyAlignment="1">
      <alignment horizontal="center" vertical="center" wrapText="1"/>
    </xf>
    <xf numFmtId="0" fontId="25"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vertical="center" wrapText="1"/>
    </xf>
    <xf numFmtId="0" fontId="25" fillId="0" borderId="0" xfId="0" applyFont="1" applyAlignment="1">
      <alignment vertical="center" shrinkToFit="1"/>
    </xf>
    <xf numFmtId="0" fontId="26"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25" fillId="0" borderId="0" xfId="0" applyFont="1" applyAlignment="1">
      <alignment vertical="center"/>
    </xf>
    <xf numFmtId="0" fontId="26" fillId="0" borderId="0" xfId="0" applyFont="1" applyAlignment="1">
      <alignment vertical="center" shrinkToFit="1"/>
    </xf>
    <xf numFmtId="0" fontId="31" fillId="24" borderId="10" xfId="0" applyFont="1" applyFill="1" applyBorder="1" applyAlignment="1">
      <alignment horizontal="center" vertical="center" wrapText="1"/>
    </xf>
    <xf numFmtId="0" fontId="25" fillId="0" borderId="0" xfId="0" applyFont="1" applyFill="1" applyBorder="1" applyAlignment="1">
      <alignment vertical="center" wrapText="1"/>
    </xf>
    <xf numFmtId="0" fontId="26" fillId="0" borderId="0" xfId="0" applyFont="1" applyAlignment="1">
      <alignment horizontal="left" vertical="center" shrinkToFit="1"/>
    </xf>
    <xf numFmtId="0" fontId="32" fillId="0" borderId="0" xfId="66" applyFont="1" applyAlignment="1">
      <alignment vertical="center"/>
      <protection/>
    </xf>
    <xf numFmtId="0" fontId="33" fillId="0" borderId="0" xfId="64" applyFont="1" applyAlignment="1">
      <alignment vertical="center"/>
      <protection/>
    </xf>
    <xf numFmtId="0" fontId="28" fillId="0" borderId="0" xfId="64" applyFont="1" applyAlignment="1">
      <alignment vertical="center"/>
      <protection/>
    </xf>
    <xf numFmtId="0" fontId="25" fillId="0" borderId="0" xfId="64" applyFont="1" applyAlignment="1">
      <alignment vertical="center"/>
      <protection/>
    </xf>
    <xf numFmtId="0" fontId="28" fillId="0" borderId="0" xfId="64" applyFont="1" applyAlignment="1">
      <alignment horizontal="center"/>
      <protection/>
    </xf>
    <xf numFmtId="0" fontId="25" fillId="0" borderId="0" xfId="64" applyFont="1">
      <alignment/>
      <protection/>
    </xf>
    <xf numFmtId="0" fontId="25" fillId="0" borderId="11" xfId="64" applyFont="1" applyBorder="1" applyAlignment="1">
      <alignment horizontal="center" vertical="center"/>
      <protection/>
    </xf>
    <xf numFmtId="0" fontId="25" fillId="0" borderId="12" xfId="64" applyFont="1" applyBorder="1" applyAlignment="1">
      <alignment horizontal="center"/>
      <protection/>
    </xf>
    <xf numFmtId="0" fontId="25" fillId="0" borderId="13" xfId="64" applyFont="1" applyBorder="1" applyAlignment="1">
      <alignment horizontal="center" vertical="center"/>
      <protection/>
    </xf>
    <xf numFmtId="0" fontId="25" fillId="0" borderId="14" xfId="64" applyFont="1" applyBorder="1" applyAlignment="1">
      <alignment horizontal="center" vertical="center"/>
      <protection/>
    </xf>
    <xf numFmtId="0" fontId="25" fillId="0" borderId="15" xfId="64" applyFont="1" applyBorder="1" applyAlignment="1">
      <alignment horizontal="center"/>
      <protection/>
    </xf>
    <xf numFmtId="0" fontId="29" fillId="0" borderId="0" xfId="64" applyFont="1" applyAlignment="1">
      <alignment/>
      <protection/>
    </xf>
    <xf numFmtId="0" fontId="26" fillId="0" borderId="0" xfId="64" applyFont="1" applyAlignment="1">
      <alignment/>
      <protection/>
    </xf>
    <xf numFmtId="0" fontId="25" fillId="0" borderId="0" xfId="64" applyFont="1" applyBorder="1" applyAlignment="1">
      <alignment horizontal="left"/>
      <protection/>
    </xf>
    <xf numFmtId="0" fontId="29" fillId="0" borderId="0" xfId="64" applyFont="1">
      <alignment/>
      <protection/>
    </xf>
    <xf numFmtId="0" fontId="29" fillId="0" borderId="0" xfId="64" applyFont="1" applyAlignment="1">
      <alignment horizontal="left"/>
      <protection/>
    </xf>
    <xf numFmtId="0" fontId="30" fillId="0" borderId="0" xfId="64" applyFont="1" applyBorder="1" applyAlignment="1">
      <alignment vertical="center"/>
      <protection/>
    </xf>
    <xf numFmtId="0" fontId="37" fillId="0" borderId="0" xfId="0" applyFont="1" applyAlignment="1">
      <alignment vertical="center"/>
    </xf>
    <xf numFmtId="0" fontId="37" fillId="0" borderId="10" xfId="0" applyFont="1" applyBorder="1" applyAlignment="1">
      <alignment horizontal="center" vertical="center"/>
    </xf>
    <xf numFmtId="0" fontId="37" fillId="0" borderId="16" xfId="0" applyFont="1" applyBorder="1" applyAlignment="1">
      <alignment horizontal="center" vertical="center" wrapText="1"/>
    </xf>
    <xf numFmtId="0" fontId="37" fillId="0" borderId="16" xfId="0" applyFont="1" applyBorder="1" applyAlignment="1">
      <alignment horizontal="center" vertical="center"/>
    </xf>
    <xf numFmtId="0" fontId="39" fillId="0" borderId="16" xfId="0" applyFont="1" applyBorder="1" applyAlignment="1">
      <alignment horizontal="center" vertical="center" wrapText="1"/>
    </xf>
    <xf numFmtId="0" fontId="37" fillId="0" borderId="17" xfId="0" applyFont="1" applyBorder="1" applyAlignment="1">
      <alignment horizontal="center" vertical="center"/>
    </xf>
    <xf numFmtId="0" fontId="40" fillId="0" borderId="0" xfId="0" applyFont="1" applyAlignment="1">
      <alignment vertical="center"/>
    </xf>
    <xf numFmtId="0" fontId="37" fillId="0" borderId="0" xfId="0" applyFont="1" applyAlignment="1">
      <alignment horizontal="center" vertical="center"/>
    </xf>
    <xf numFmtId="0" fontId="38" fillId="0" borderId="18" xfId="0" applyFont="1" applyBorder="1" applyAlignment="1">
      <alignment horizontal="center" vertical="center"/>
    </xf>
    <xf numFmtId="0" fontId="37" fillId="0" borderId="0" xfId="68" applyFont="1" applyAlignment="1">
      <alignment horizontal="center" vertical="center"/>
      <protection/>
    </xf>
    <xf numFmtId="0" fontId="37" fillId="0" borderId="10" xfId="68" applyFont="1" applyFill="1" applyBorder="1" applyAlignment="1">
      <alignment horizontal="center" vertical="center"/>
      <protection/>
    </xf>
    <xf numFmtId="0" fontId="37" fillId="0" borderId="10" xfId="68" applyFont="1" applyFill="1" applyBorder="1" applyAlignment="1">
      <alignment horizontal="center" vertical="center" wrapText="1"/>
      <protection/>
    </xf>
    <xf numFmtId="0" fontId="37" fillId="0" borderId="19" xfId="68" applyFont="1" applyFill="1" applyBorder="1" applyAlignment="1">
      <alignment horizontal="center" vertical="center"/>
      <protection/>
    </xf>
    <xf numFmtId="0" fontId="37" fillId="0" borderId="0" xfId="68" applyFont="1" applyBorder="1" applyAlignment="1">
      <alignment horizontal="left" vertical="center"/>
      <protection/>
    </xf>
    <xf numFmtId="0" fontId="37" fillId="0" borderId="0" xfId="68" applyFont="1" applyAlignment="1">
      <alignment horizontal="left" vertical="center"/>
      <protection/>
    </xf>
    <xf numFmtId="0" fontId="29" fillId="0" borderId="0" xfId="65" applyFont="1" applyAlignment="1">
      <alignment vertical="center"/>
      <protection/>
    </xf>
    <xf numFmtId="0" fontId="29" fillId="0" borderId="0" xfId="65" applyFont="1" applyAlignment="1">
      <alignment horizontal="center" vertical="center"/>
      <protection/>
    </xf>
    <xf numFmtId="0" fontId="29" fillId="0" borderId="20" xfId="65" applyFont="1" applyBorder="1" applyAlignment="1">
      <alignment vertical="center"/>
      <protection/>
    </xf>
    <xf numFmtId="0" fontId="29" fillId="0" borderId="21" xfId="65" applyFont="1" applyBorder="1" applyAlignment="1">
      <alignment vertical="center"/>
      <protection/>
    </xf>
    <xf numFmtId="0" fontId="29" fillId="0" borderId="22" xfId="65" applyFont="1" applyBorder="1" applyAlignment="1">
      <alignment vertical="center"/>
      <protection/>
    </xf>
    <xf numFmtId="0" fontId="25" fillId="0" borderId="10" xfId="65" applyFont="1" applyBorder="1" applyAlignment="1">
      <alignment horizontal="center" vertical="center" shrinkToFit="1"/>
      <protection/>
    </xf>
    <xf numFmtId="0" fontId="43" fillId="0" borderId="10" xfId="65" applyFont="1" applyBorder="1" applyAlignment="1">
      <alignment horizontal="center" vertical="center" wrapText="1" shrinkToFit="1"/>
      <protection/>
    </xf>
    <xf numFmtId="0" fontId="34" fillId="0" borderId="10" xfId="65" applyFont="1" applyBorder="1" applyAlignment="1">
      <alignment horizontal="center" vertical="center" wrapText="1" shrinkToFit="1"/>
      <protection/>
    </xf>
    <xf numFmtId="0" fontId="25" fillId="0" borderId="10" xfId="65" applyFont="1" applyBorder="1" applyAlignment="1">
      <alignment horizontal="center" vertical="center" wrapText="1" shrinkToFit="1"/>
      <protection/>
    </xf>
    <xf numFmtId="0" fontId="29" fillId="0" borderId="10" xfId="65" applyFont="1" applyBorder="1" applyAlignment="1">
      <alignment horizontal="center" vertical="center"/>
      <protection/>
    </xf>
    <xf numFmtId="0" fontId="29" fillId="0" borderId="10" xfId="65" applyFont="1" applyBorder="1" applyAlignment="1">
      <alignment horizontal="center" vertical="center" shrinkToFit="1"/>
      <protection/>
    </xf>
    <xf numFmtId="0" fontId="25" fillId="0" borderId="23" xfId="65" applyFont="1" applyBorder="1" applyAlignment="1">
      <alignment vertical="center"/>
      <protection/>
    </xf>
    <xf numFmtId="0" fontId="25" fillId="0" borderId="0" xfId="65" applyFont="1" applyAlignment="1">
      <alignment vertical="center"/>
      <protection/>
    </xf>
    <xf numFmtId="0" fontId="29" fillId="0" borderId="21" xfId="65" applyFont="1" applyBorder="1" applyAlignment="1">
      <alignment horizontal="left" vertical="center" shrinkToFit="1"/>
      <protection/>
    </xf>
    <xf numFmtId="0" fontId="35" fillId="0" borderId="0" xfId="65" applyFont="1" applyAlignment="1">
      <alignment vertical="center"/>
      <protection/>
    </xf>
    <xf numFmtId="0" fontId="44" fillId="0" borderId="0" xfId="43" applyFont="1" applyAlignment="1" applyProtection="1">
      <alignment vertical="center"/>
      <protection/>
    </xf>
    <xf numFmtId="0" fontId="35" fillId="0" borderId="0" xfId="65" applyFont="1" applyAlignment="1">
      <alignment vertical="center" shrinkToFit="1"/>
      <protection/>
    </xf>
    <xf numFmtId="0" fontId="48" fillId="0" borderId="10" xfId="65" applyFont="1" applyBorder="1" applyAlignment="1">
      <alignment horizontal="center" vertical="center" wrapText="1" shrinkToFit="1"/>
      <protection/>
    </xf>
    <xf numFmtId="0" fontId="47" fillId="0" borderId="0" xfId="65" applyFont="1" applyAlignment="1">
      <alignment vertical="center"/>
      <protection/>
    </xf>
    <xf numFmtId="0" fontId="35" fillId="0" borderId="10" xfId="65" applyFont="1" applyBorder="1" applyAlignment="1">
      <alignment horizontal="center" vertical="center" wrapText="1" shrinkToFit="1"/>
      <protection/>
    </xf>
    <xf numFmtId="0" fontId="46" fillId="0" borderId="0" xfId="43" applyFont="1" applyAlignment="1" applyProtection="1">
      <alignment vertical="center" shrinkToFit="1"/>
      <protection/>
    </xf>
    <xf numFmtId="0" fontId="31" fillId="0" borderId="0" xfId="63" applyFont="1" applyAlignment="1">
      <alignment vertical="center"/>
      <protection/>
    </xf>
    <xf numFmtId="0" fontId="50" fillId="0" borderId="0" xfId="63" applyFont="1" applyAlignment="1">
      <alignment vertical="top"/>
      <protection/>
    </xf>
    <xf numFmtId="0" fontId="25" fillId="0" borderId="0" xfId="63" applyFont="1">
      <alignment/>
      <protection/>
    </xf>
    <xf numFmtId="0" fontId="25" fillId="0" borderId="0" xfId="63" applyFont="1" applyAlignment="1">
      <alignment horizontal="center"/>
      <protection/>
    </xf>
    <xf numFmtId="0" fontId="52" fillId="0" borderId="0" xfId="63" applyFont="1" applyAlignment="1">
      <alignment vertical="top"/>
      <protection/>
    </xf>
    <xf numFmtId="0" fontId="31" fillId="0" borderId="0" xfId="63" applyFont="1" applyAlignment="1">
      <alignment horizontal="center"/>
      <protection/>
    </xf>
    <xf numFmtId="0" fontId="25" fillId="0" borderId="24" xfId="63" applyFont="1" applyBorder="1" applyAlignment="1">
      <alignment horizontal="center"/>
      <protection/>
    </xf>
    <xf numFmtId="0" fontId="25" fillId="0" borderId="25" xfId="63" applyFont="1" applyBorder="1" applyAlignment="1">
      <alignment horizontal="left" vertical="center"/>
      <protection/>
    </xf>
    <xf numFmtId="0" fontId="25" fillId="0" borderId="13" xfId="63" applyFont="1" applyBorder="1" applyAlignment="1">
      <alignment horizontal="center" vertical="center"/>
      <protection/>
    </xf>
    <xf numFmtId="0" fontId="30" fillId="0" borderId="26" xfId="63" applyFont="1" applyBorder="1" applyAlignment="1">
      <alignment horizontal="center" vertical="center"/>
      <protection/>
    </xf>
    <xf numFmtId="0" fontId="25" fillId="0" borderId="20" xfId="63" applyFont="1" applyBorder="1" applyAlignment="1">
      <alignment horizontal="left" vertical="center"/>
      <protection/>
    </xf>
    <xf numFmtId="0" fontId="25" fillId="0" borderId="21" xfId="63" applyFont="1" applyBorder="1" applyAlignment="1">
      <alignment horizontal="center" vertical="center"/>
      <protection/>
    </xf>
    <xf numFmtId="0" fontId="25" fillId="0" borderId="12" xfId="63" applyFont="1" applyBorder="1" applyAlignment="1">
      <alignment horizontal="center" vertical="center"/>
      <protection/>
    </xf>
    <xf numFmtId="0" fontId="25" fillId="0" borderId="0" xfId="63" applyFont="1" applyBorder="1" applyAlignment="1">
      <alignment horizontal="center" vertical="center"/>
      <protection/>
    </xf>
    <xf numFmtId="0" fontId="25" fillId="0" borderId="27" xfId="63" applyFont="1" applyBorder="1" applyAlignment="1">
      <alignment horizontal="center" vertical="center"/>
      <protection/>
    </xf>
    <xf numFmtId="0" fontId="29" fillId="0" borderId="28" xfId="63" applyFont="1" applyBorder="1" applyAlignment="1">
      <alignment horizontal="center" vertical="center"/>
      <protection/>
    </xf>
    <xf numFmtId="0" fontId="45" fillId="0" borderId="0" xfId="44" applyFont="1" applyBorder="1" applyAlignment="1" applyProtection="1">
      <alignment horizontal="left" vertical="center"/>
      <protection/>
    </xf>
    <xf numFmtId="0" fontId="25" fillId="0" borderId="0" xfId="63" applyFont="1" applyFill="1" applyBorder="1" applyAlignment="1">
      <alignment vertical="center" shrinkToFit="1"/>
      <protection/>
    </xf>
    <xf numFmtId="0" fontId="25" fillId="0" borderId="0" xfId="63" applyFont="1" applyFill="1" applyBorder="1" applyAlignment="1">
      <alignment horizontal="right" shrinkToFit="1"/>
      <protection/>
    </xf>
    <xf numFmtId="0" fontId="25" fillId="0" borderId="0" xfId="63" applyFont="1" applyFill="1" applyBorder="1" applyAlignment="1">
      <alignment/>
      <protection/>
    </xf>
    <xf numFmtId="0" fontId="25" fillId="0" borderId="0" xfId="63" applyFont="1" applyFill="1" applyBorder="1" applyAlignment="1">
      <alignment shrinkToFit="1"/>
      <protection/>
    </xf>
    <xf numFmtId="0" fontId="31" fillId="0" borderId="0" xfId="62" applyFont="1" applyAlignment="1">
      <alignment vertical="center"/>
      <protection/>
    </xf>
    <xf numFmtId="0" fontId="50" fillId="0" borderId="0" xfId="62" applyFont="1" applyAlignment="1">
      <alignment vertical="top"/>
      <protection/>
    </xf>
    <xf numFmtId="0" fontId="25" fillId="0" borderId="0" xfId="62" applyFont="1">
      <alignment/>
      <protection/>
    </xf>
    <xf numFmtId="0" fontId="25" fillId="0" borderId="0" xfId="62" applyFont="1" applyAlignment="1">
      <alignment horizontal="center"/>
      <protection/>
    </xf>
    <xf numFmtId="0" fontId="52" fillId="0" borderId="0" xfId="62" applyFont="1" applyAlignment="1">
      <alignment vertical="top"/>
      <protection/>
    </xf>
    <xf numFmtId="0" fontId="30" fillId="0" borderId="0" xfId="62" applyFont="1" applyAlignment="1">
      <alignment horizontal="right"/>
      <protection/>
    </xf>
    <xf numFmtId="0" fontId="24" fillId="0" borderId="29" xfId="62" applyFont="1" applyBorder="1" applyAlignment="1">
      <alignment/>
      <protection/>
    </xf>
    <xf numFmtId="0" fontId="29" fillId="0" borderId="0" xfId="62" applyFont="1" applyBorder="1" applyAlignment="1">
      <alignment/>
      <protection/>
    </xf>
    <xf numFmtId="0" fontId="31" fillId="0" borderId="0" xfId="62" applyFont="1" applyAlignment="1">
      <alignment horizontal="center"/>
      <protection/>
    </xf>
    <xf numFmtId="0" fontId="25" fillId="0" borderId="0" xfId="62" applyFont="1" applyBorder="1">
      <alignment/>
      <protection/>
    </xf>
    <xf numFmtId="0" fontId="25" fillId="0" borderId="0" xfId="62" applyFont="1" applyAlignment="1">
      <alignment horizontal="center" vertical="center"/>
      <protection/>
    </xf>
    <xf numFmtId="0" fontId="25" fillId="0" borderId="0" xfId="62" applyFont="1" applyAlignment="1">
      <alignment/>
      <protection/>
    </xf>
    <xf numFmtId="0" fontId="29" fillId="0" borderId="17" xfId="62" applyFont="1" applyBorder="1" applyAlignment="1">
      <alignment horizontal="center" vertical="center"/>
      <protection/>
    </xf>
    <xf numFmtId="0" fontId="29" fillId="0" borderId="10" xfId="62" applyFont="1" applyBorder="1" applyAlignment="1">
      <alignment horizontal="center" vertical="center"/>
      <protection/>
    </xf>
    <xf numFmtId="0" fontId="25" fillId="24" borderId="30" xfId="62" applyFont="1" applyFill="1" applyBorder="1" applyAlignment="1">
      <alignment horizontal="center" vertical="center" textRotation="255"/>
      <protection/>
    </xf>
    <xf numFmtId="0" fontId="25" fillId="0" borderId="10" xfId="62" applyFont="1" applyBorder="1" applyAlignment="1">
      <alignment horizontal="center" vertical="center"/>
      <protection/>
    </xf>
    <xf numFmtId="0" fontId="25" fillId="0" borderId="10" xfId="62" applyFont="1" applyBorder="1" applyAlignment="1">
      <alignment horizontal="left" vertical="center"/>
      <protection/>
    </xf>
    <xf numFmtId="0" fontId="29" fillId="0" borderId="23" xfId="62" applyFont="1" applyBorder="1" applyAlignment="1">
      <alignment horizontal="center" vertical="center"/>
      <protection/>
    </xf>
    <xf numFmtId="0" fontId="29" fillId="0" borderId="31" xfId="62" applyFont="1" applyBorder="1" applyAlignment="1">
      <alignment horizontal="center" vertical="center"/>
      <protection/>
    </xf>
    <xf numFmtId="0" fontId="25" fillId="0" borderId="30" xfId="62" applyFont="1" applyBorder="1" applyAlignment="1">
      <alignment horizontal="center" vertical="center"/>
      <protection/>
    </xf>
    <xf numFmtId="0" fontId="25" fillId="0" borderId="17" xfId="62" applyFont="1" applyBorder="1" applyAlignment="1">
      <alignment vertical="center" shrinkToFit="1"/>
      <protection/>
    </xf>
    <xf numFmtId="0" fontId="29" fillId="0" borderId="17" xfId="62" applyFont="1" applyBorder="1" applyAlignment="1">
      <alignment vertical="center"/>
      <protection/>
    </xf>
    <xf numFmtId="0" fontId="25" fillId="0" borderId="11" xfId="62" applyFont="1" applyBorder="1" applyAlignment="1">
      <alignment horizontal="center" vertical="center"/>
      <protection/>
    </xf>
    <xf numFmtId="0" fontId="25" fillId="0" borderId="16" xfId="62" applyFont="1" applyBorder="1" applyAlignment="1">
      <alignment horizontal="left" vertical="top" wrapText="1"/>
      <protection/>
    </xf>
    <xf numFmtId="0" fontId="25" fillId="0" borderId="16" xfId="62" applyFont="1" applyBorder="1" applyAlignment="1">
      <alignment horizontal="center"/>
      <protection/>
    </xf>
    <xf numFmtId="0" fontId="25" fillId="0" borderId="32" xfId="62" applyFont="1" applyBorder="1" applyAlignment="1">
      <alignment horizontal="center" vertical="center"/>
      <protection/>
    </xf>
    <xf numFmtId="0" fontId="25" fillId="0" borderId="33" xfId="62" applyFont="1" applyBorder="1" applyAlignment="1">
      <alignment horizontal="center" vertical="center"/>
      <protection/>
    </xf>
    <xf numFmtId="0" fontId="25" fillId="0" borderId="34" xfId="62" applyFont="1" applyBorder="1" applyAlignment="1">
      <alignment horizontal="left" vertical="top" wrapText="1"/>
      <protection/>
    </xf>
    <xf numFmtId="0" fontId="25" fillId="0" borderId="34" xfId="62" applyFont="1" applyBorder="1" applyAlignment="1">
      <alignment horizontal="center"/>
      <protection/>
    </xf>
    <xf numFmtId="0" fontId="25" fillId="0" borderId="34" xfId="62" applyFont="1" applyBorder="1" applyAlignment="1">
      <alignment horizontal="center" vertical="center"/>
      <protection/>
    </xf>
    <xf numFmtId="0" fontId="25" fillId="0" borderId="34" xfId="62" applyFont="1" applyBorder="1" applyAlignment="1">
      <alignment horizontal="left" vertical="center"/>
      <protection/>
    </xf>
    <xf numFmtId="0" fontId="29" fillId="0" borderId="35" xfId="62" applyFont="1" applyBorder="1" applyAlignment="1">
      <alignment horizontal="center" vertical="center"/>
      <protection/>
    </xf>
    <xf numFmtId="0" fontId="25" fillId="0" borderId="36" xfId="62" applyFont="1" applyBorder="1" applyAlignment="1">
      <alignment horizontal="center" vertical="center"/>
      <protection/>
    </xf>
    <xf numFmtId="0" fontId="30" fillId="0" borderId="26" xfId="62" applyFont="1" applyBorder="1" applyAlignment="1">
      <alignment horizontal="center" vertical="center"/>
      <protection/>
    </xf>
    <xf numFmtId="0" fontId="30" fillId="0" borderId="23" xfId="62" applyFont="1" applyBorder="1" applyAlignment="1">
      <alignment horizontal="right" vertical="center"/>
      <protection/>
    </xf>
    <xf numFmtId="0" fontId="25" fillId="0" borderId="37" xfId="62" applyFont="1" applyBorder="1" applyAlignment="1">
      <alignment horizontal="center" vertical="center"/>
      <protection/>
    </xf>
    <xf numFmtId="0" fontId="25" fillId="0" borderId="0" xfId="62" applyFont="1" applyBorder="1" applyAlignment="1">
      <alignment horizontal="center" vertical="center"/>
      <protection/>
    </xf>
    <xf numFmtId="0" fontId="25" fillId="0" borderId="27" xfId="62" applyFont="1" applyBorder="1" applyAlignment="1">
      <alignment horizontal="center" vertical="center"/>
      <protection/>
    </xf>
    <xf numFmtId="0" fontId="25" fillId="0" borderId="38" xfId="62" applyFont="1" applyBorder="1" applyAlignment="1">
      <alignment horizontal="center" vertical="center"/>
      <protection/>
    </xf>
    <xf numFmtId="0" fontId="31" fillId="0" borderId="39" xfId="62" applyFont="1" applyBorder="1" applyAlignment="1">
      <alignment horizontal="right" vertical="center"/>
      <protection/>
    </xf>
    <xf numFmtId="0" fontId="31" fillId="0" borderId="0" xfId="62" applyFont="1" applyBorder="1" applyAlignment="1">
      <alignment horizontal="right" vertical="center"/>
      <protection/>
    </xf>
    <xf numFmtId="0" fontId="25" fillId="0" borderId="0" xfId="62" applyFont="1" applyFill="1" applyBorder="1" applyAlignment="1">
      <alignment vertical="center" shrinkToFit="1"/>
      <protection/>
    </xf>
    <xf numFmtId="38" fontId="25" fillId="0" borderId="10" xfId="50" applyFont="1" applyBorder="1" applyAlignment="1">
      <alignment horizontal="center" vertical="center" shrinkToFit="1"/>
    </xf>
    <xf numFmtId="0" fontId="35" fillId="0" borderId="0" xfId="65" applyFont="1" applyAlignment="1">
      <alignment horizontal="right" vertical="center"/>
      <protection/>
    </xf>
    <xf numFmtId="0" fontId="46" fillId="0" borderId="0" xfId="43" applyFont="1" applyAlignment="1" applyProtection="1">
      <alignment horizontal="left" vertical="center" shrinkToFit="1"/>
      <protection/>
    </xf>
    <xf numFmtId="0" fontId="29" fillId="0" borderId="21" xfId="65" applyFont="1" applyBorder="1" applyAlignment="1">
      <alignment horizontal="center" vertical="center" shrinkToFit="1"/>
      <protection/>
    </xf>
    <xf numFmtId="0" fontId="35" fillId="0" borderId="0" xfId="65" applyFont="1" applyBorder="1" applyAlignment="1">
      <alignment horizontal="left" vertical="center"/>
      <protection/>
    </xf>
    <xf numFmtId="0" fontId="35" fillId="0" borderId="0" xfId="65" applyFont="1" applyAlignment="1">
      <alignment horizontal="left" vertical="center"/>
      <protection/>
    </xf>
    <xf numFmtId="0" fontId="35" fillId="0" borderId="0" xfId="65" applyFont="1" applyAlignment="1">
      <alignment horizontal="left" vertical="center" shrinkToFit="1"/>
      <protection/>
    </xf>
    <xf numFmtId="0" fontId="29" fillId="0" borderId="18" xfId="65" applyFont="1" applyBorder="1" applyAlignment="1">
      <alignment horizontal="center" vertical="center" shrinkToFit="1"/>
      <protection/>
    </xf>
    <xf numFmtId="0" fontId="25" fillId="0" borderId="0" xfId="65" applyFont="1" applyBorder="1" applyAlignment="1">
      <alignment horizontal="left" vertical="center"/>
      <protection/>
    </xf>
    <xf numFmtId="0" fontId="37" fillId="0" borderId="28" xfId="68" applyFont="1" applyBorder="1" applyAlignment="1">
      <alignment horizontal="center" vertical="center"/>
      <protection/>
    </xf>
    <xf numFmtId="0" fontId="37" fillId="0" borderId="15" xfId="68" applyFont="1" applyBorder="1" applyAlignment="1">
      <alignment horizontal="center" vertical="center"/>
      <protection/>
    </xf>
    <xf numFmtId="0" fontId="29" fillId="0" borderId="18" xfId="65" applyFont="1" applyBorder="1" applyAlignment="1">
      <alignment vertical="center" shrinkToFit="1"/>
      <protection/>
    </xf>
    <xf numFmtId="0" fontId="29" fillId="0" borderId="0" xfId="65" applyFont="1" applyBorder="1" applyAlignment="1">
      <alignment horizontal="center" vertical="center"/>
      <protection/>
    </xf>
    <xf numFmtId="0" fontId="29" fillId="0" borderId="23" xfId="65" applyFont="1" applyBorder="1" applyAlignment="1">
      <alignment horizontal="center" vertical="center"/>
      <protection/>
    </xf>
    <xf numFmtId="0" fontId="30" fillId="0" borderId="18" xfId="65" applyFont="1" applyBorder="1" applyAlignment="1">
      <alignment horizontal="center" vertical="center" shrinkToFit="1"/>
      <protection/>
    </xf>
    <xf numFmtId="38" fontId="30" fillId="0" borderId="18" xfId="50" applyFont="1" applyBorder="1" applyAlignment="1">
      <alignment horizontal="center" vertical="center" shrinkToFit="1"/>
    </xf>
    <xf numFmtId="38" fontId="30" fillId="0" borderId="21" xfId="50" applyFont="1" applyBorder="1" applyAlignment="1">
      <alignment horizontal="center" vertical="center" shrinkToFit="1"/>
    </xf>
    <xf numFmtId="0" fontId="29" fillId="0" borderId="0" xfId="65" applyFont="1" applyBorder="1" applyAlignment="1">
      <alignment horizontal="right" vertical="center"/>
      <protection/>
    </xf>
    <xf numFmtId="0" fontId="29" fillId="0" borderId="0" xfId="65" applyFont="1" applyBorder="1" applyAlignment="1">
      <alignment vertical="center"/>
      <protection/>
    </xf>
    <xf numFmtId="0" fontId="29" fillId="0" borderId="0" xfId="65" applyFont="1" applyAlignment="1">
      <alignment vertical="center" shrinkToFit="1"/>
      <protection/>
    </xf>
    <xf numFmtId="0" fontId="30" fillId="0" borderId="0" xfId="65" applyFont="1" applyBorder="1" applyAlignment="1">
      <alignment horizontal="center" vertical="center" shrinkToFit="1"/>
      <protection/>
    </xf>
    <xf numFmtId="0" fontId="35" fillId="0" borderId="0" xfId="65" applyFont="1" applyBorder="1" applyAlignment="1">
      <alignment vertical="center"/>
      <protection/>
    </xf>
    <xf numFmtId="0" fontId="30" fillId="0" borderId="40" xfId="65" applyFont="1" applyBorder="1" applyAlignment="1">
      <alignment horizontal="center" vertical="center" shrinkToFit="1"/>
      <protection/>
    </xf>
    <xf numFmtId="0" fontId="25" fillId="0" borderId="0" xfId="65" applyFont="1" applyBorder="1" applyAlignment="1">
      <alignment vertical="center"/>
      <protection/>
    </xf>
    <xf numFmtId="0" fontId="46" fillId="0" borderId="0" xfId="43" applyFont="1" applyBorder="1" applyAlignment="1" applyProtection="1">
      <alignment vertical="center" shrinkToFit="1"/>
      <protection/>
    </xf>
    <xf numFmtId="0" fontId="44" fillId="0" borderId="0" xfId="43" applyFont="1" applyBorder="1" applyAlignment="1" applyProtection="1">
      <alignment vertical="center"/>
      <protection/>
    </xf>
    <xf numFmtId="0" fontId="47" fillId="0" borderId="0" xfId="65" applyFont="1" applyBorder="1" applyAlignment="1">
      <alignment vertical="center"/>
      <protection/>
    </xf>
    <xf numFmtId="0" fontId="30" fillId="0" borderId="41" xfId="65" applyFont="1" applyBorder="1" applyAlignment="1">
      <alignment horizontal="center" vertical="center" shrinkToFit="1"/>
      <protection/>
    </xf>
    <xf numFmtId="0" fontId="29" fillId="0" borderId="0" xfId="65" applyFont="1" applyAlignment="1">
      <alignment horizontal="center" vertical="center" shrinkToFit="1"/>
      <protection/>
    </xf>
    <xf numFmtId="0" fontId="29" fillId="0" borderId="0" xfId="65" applyFont="1" applyBorder="1" applyAlignment="1">
      <alignment horizontal="center" vertical="center" shrinkToFit="1"/>
      <protection/>
    </xf>
    <xf numFmtId="0" fontId="29" fillId="0" borderId="23" xfId="65" applyFont="1" applyBorder="1" applyAlignment="1">
      <alignment horizontal="center" vertical="center" shrinkToFit="1"/>
      <protection/>
    </xf>
    <xf numFmtId="0" fontId="24" fillId="0" borderId="0" xfId="65" applyFont="1" applyBorder="1" applyAlignment="1">
      <alignment horizontal="center" vertical="center" shrinkToFit="1"/>
      <protection/>
    </xf>
    <xf numFmtId="38" fontId="30" fillId="0" borderId="0" xfId="50" applyFont="1" applyBorder="1" applyAlignment="1">
      <alignment horizontal="center" vertical="center" shrinkToFit="1"/>
    </xf>
    <xf numFmtId="0" fontId="76" fillId="0" borderId="0" xfId="65" applyFont="1" applyAlignment="1">
      <alignment horizontal="left" vertical="center" shrinkToFit="1"/>
      <protection/>
    </xf>
    <xf numFmtId="0" fontId="77" fillId="0" borderId="0" xfId="0" applyFont="1" applyAlignment="1">
      <alignment vertical="center" shrinkToFit="1"/>
    </xf>
    <xf numFmtId="0" fontId="29" fillId="0" borderId="0" xfId="65" applyFont="1" applyAlignment="1">
      <alignment horizontal="right" vertical="center"/>
      <protection/>
    </xf>
    <xf numFmtId="0" fontId="30" fillId="0" borderId="42" xfId="65" applyFont="1" applyBorder="1" applyAlignment="1">
      <alignment horizontal="center" vertical="center" shrinkToFit="1"/>
      <protection/>
    </xf>
    <xf numFmtId="0" fontId="37" fillId="0" borderId="20" xfId="0" applyFont="1" applyBorder="1" applyAlignment="1">
      <alignment horizontal="center" vertical="center"/>
    </xf>
    <xf numFmtId="0" fontId="37" fillId="0" borderId="28" xfId="68" applyFont="1" applyBorder="1" applyAlignment="1">
      <alignment vertical="center"/>
      <protection/>
    </xf>
    <xf numFmtId="0" fontId="37" fillId="0" borderId="15" xfId="68" applyFont="1" applyBorder="1" applyAlignment="1">
      <alignment horizontal="center" vertical="center" shrinkToFit="1"/>
      <protection/>
    </xf>
    <xf numFmtId="0" fontId="37" fillId="0" borderId="10" xfId="68" applyFont="1" applyFill="1" applyBorder="1" applyAlignment="1">
      <alignment horizontal="center" vertical="center" textRotation="255"/>
      <protection/>
    </xf>
    <xf numFmtId="0" fontId="37" fillId="0" borderId="10" xfId="68" applyFont="1" applyFill="1" applyBorder="1" applyAlignment="1">
      <alignment horizontal="center" vertical="center" shrinkToFit="1"/>
      <protection/>
    </xf>
    <xf numFmtId="0" fontId="37" fillId="0" borderId="16" xfId="68" applyFont="1" applyFill="1" applyBorder="1" applyAlignment="1">
      <alignment horizontal="center" vertical="center" shrinkToFit="1"/>
      <protection/>
    </xf>
    <xf numFmtId="0" fontId="78" fillId="0" borderId="10" xfId="68" applyFont="1" applyFill="1" applyBorder="1" applyAlignment="1">
      <alignment horizontal="center" vertical="center" shrinkToFit="1"/>
      <protection/>
    </xf>
    <xf numFmtId="56" fontId="78" fillId="0" borderId="10" xfId="68" applyNumberFormat="1" applyFont="1" applyFill="1" applyBorder="1" applyAlignment="1">
      <alignment horizontal="center" vertical="center" shrinkToFit="1"/>
      <protection/>
    </xf>
    <xf numFmtId="56" fontId="78" fillId="0" borderId="10" xfId="68" applyNumberFormat="1" applyFont="1" applyBorder="1" applyAlignment="1">
      <alignment horizontal="center" vertical="center" shrinkToFit="1"/>
      <protection/>
    </xf>
    <xf numFmtId="0" fontId="38" fillId="0" borderId="16" xfId="0" applyFont="1" applyBorder="1" applyAlignment="1">
      <alignment horizontal="center" vertical="center"/>
    </xf>
    <xf numFmtId="0" fontId="25" fillId="0" borderId="0" xfId="64" applyFont="1" applyBorder="1" applyAlignment="1">
      <alignment vertical="center"/>
      <protection/>
    </xf>
    <xf numFmtId="0" fontId="25" fillId="0" borderId="0" xfId="0" applyFont="1" applyFill="1" applyAlignment="1">
      <alignment horizontal="center" vertical="center" shrinkToFit="1"/>
    </xf>
    <xf numFmtId="0" fontId="26" fillId="0" borderId="0" xfId="0" applyFont="1" applyAlignment="1">
      <alignment horizontal="center" vertical="center" shrinkToFit="1"/>
    </xf>
    <xf numFmtId="0" fontId="25" fillId="0" borderId="0" xfId="0" applyFont="1" applyFill="1" applyAlignment="1">
      <alignment vertical="center" wrapText="1"/>
    </xf>
    <xf numFmtId="0" fontId="26" fillId="0" borderId="43" xfId="0" applyFont="1" applyBorder="1" applyAlignment="1">
      <alignment horizontal="center" vertical="center" wrapText="1"/>
    </xf>
    <xf numFmtId="0" fontId="26" fillId="0" borderId="0" xfId="0" applyFont="1" applyBorder="1" applyAlignment="1">
      <alignment horizontal="center" vertical="center" wrapText="1"/>
    </xf>
    <xf numFmtId="0" fontId="54" fillId="0" borderId="0" xfId="0" applyFont="1" applyAlignment="1">
      <alignment vertical="center" shrinkToFit="1"/>
    </xf>
    <xf numFmtId="0" fontId="47" fillId="24" borderId="44" xfId="0" applyFont="1" applyFill="1" applyBorder="1" applyAlignment="1">
      <alignment horizontal="center" vertical="center" wrapText="1"/>
    </xf>
    <xf numFmtId="0" fontId="25" fillId="0" borderId="0" xfId="0" applyFont="1" applyFill="1" applyAlignment="1">
      <alignment vertical="center" shrinkToFit="1"/>
    </xf>
    <xf numFmtId="0" fontId="25" fillId="25" borderId="0" xfId="0" applyFont="1" applyFill="1" applyAlignment="1">
      <alignment vertical="center" wrapText="1"/>
    </xf>
    <xf numFmtId="0" fontId="26" fillId="25" borderId="0" xfId="0" applyFont="1" applyFill="1" applyAlignment="1">
      <alignment vertical="center" wrapText="1"/>
    </xf>
    <xf numFmtId="0" fontId="25" fillId="24" borderId="0" xfId="0" applyFont="1" applyFill="1" applyAlignment="1">
      <alignment vertical="center" wrapText="1"/>
    </xf>
    <xf numFmtId="0" fontId="49" fillId="0" borderId="0" xfId="0" applyFont="1" applyAlignment="1">
      <alignment vertical="center" wrapText="1"/>
    </xf>
    <xf numFmtId="0" fontId="58" fillId="24" borderId="44" xfId="0" applyFont="1" applyFill="1" applyBorder="1" applyAlignment="1">
      <alignment horizontal="center" vertical="center" wrapText="1"/>
    </xf>
    <xf numFmtId="0" fontId="57" fillId="0" borderId="0" xfId="0" applyFont="1" applyFill="1" applyAlignment="1">
      <alignment horizontal="center" vertical="center" wrapText="1"/>
    </xf>
    <xf numFmtId="0" fontId="78" fillId="0" borderId="10" xfId="68" applyFont="1" applyFill="1" applyBorder="1" applyAlignment="1">
      <alignment horizontal="center" vertical="center" shrinkToFit="1"/>
      <protection/>
    </xf>
    <xf numFmtId="0" fontId="76" fillId="0" borderId="0" xfId="65" applyFont="1" applyAlignment="1">
      <alignment horizontal="left" vertical="center" shrinkToFit="1"/>
      <protection/>
    </xf>
    <xf numFmtId="0" fontId="77" fillId="0" borderId="0" xfId="0" applyFont="1" applyAlignment="1">
      <alignment vertical="center" shrinkToFit="1"/>
    </xf>
    <xf numFmtId="0" fontId="25" fillId="0" borderId="21" xfId="63" applyFont="1" applyBorder="1" applyAlignment="1">
      <alignment horizontal="left" vertical="center" shrinkToFit="1"/>
      <protection/>
    </xf>
    <xf numFmtId="0" fontId="0" fillId="0" borderId="21" xfId="63" applyBorder="1" applyAlignment="1">
      <alignment horizontal="left" vertical="center" shrinkToFit="1"/>
      <protection/>
    </xf>
    <xf numFmtId="0" fontId="25" fillId="0" borderId="28" xfId="64" applyFont="1" applyBorder="1" applyAlignment="1">
      <alignment horizontal="center" vertical="center"/>
      <protection/>
    </xf>
    <xf numFmtId="0" fontId="54" fillId="0" borderId="0" xfId="65" applyFont="1" applyAlignment="1">
      <alignment vertical="center" shrinkToFit="1"/>
      <protection/>
    </xf>
    <xf numFmtId="0" fontId="25" fillId="0" borderId="0" xfId="65" applyFont="1" applyAlignment="1">
      <alignment horizontal="left" vertical="center"/>
      <protection/>
    </xf>
    <xf numFmtId="0" fontId="26" fillId="0" borderId="45" xfId="65" applyFont="1" applyBorder="1" applyAlignment="1">
      <alignment vertical="center" shrinkToFit="1"/>
      <protection/>
    </xf>
    <xf numFmtId="0" fontId="35" fillId="0" borderId="45" xfId="65" applyFont="1" applyBorder="1" applyAlignment="1">
      <alignment vertical="center"/>
      <protection/>
    </xf>
    <xf numFmtId="0" fontId="26" fillId="0" borderId="0" xfId="65" applyFont="1" applyBorder="1" applyAlignment="1">
      <alignment vertical="center" shrinkToFit="1"/>
      <protection/>
    </xf>
    <xf numFmtId="0" fontId="29" fillId="0" borderId="0" xfId="63" applyFont="1">
      <alignment/>
      <protection/>
    </xf>
    <xf numFmtId="0" fontId="25" fillId="0" borderId="10" xfId="63" applyFont="1" applyBorder="1" applyAlignment="1">
      <alignment horizontal="center"/>
      <protection/>
    </xf>
    <xf numFmtId="0" fontId="29" fillId="0" borderId="10" xfId="63" applyFont="1" applyBorder="1" applyAlignment="1">
      <alignment horizontal="center" vertical="center" shrinkToFit="1"/>
      <protection/>
    </xf>
    <xf numFmtId="0" fontId="29" fillId="0" borderId="46" xfId="63" applyFont="1" applyBorder="1" applyAlignment="1">
      <alignment horizontal="center" vertical="center" shrinkToFit="1"/>
      <protection/>
    </xf>
    <xf numFmtId="0" fontId="29" fillId="0" borderId="32" xfId="63" applyFont="1" applyBorder="1" applyAlignment="1">
      <alignment horizontal="center" vertical="center"/>
      <protection/>
    </xf>
    <xf numFmtId="0" fontId="25" fillId="0" borderId="47" xfId="63" applyFont="1" applyBorder="1" applyAlignment="1">
      <alignment horizontal="center" vertical="center"/>
      <protection/>
    </xf>
    <xf numFmtId="0" fontId="29" fillId="0" borderId="36" xfId="63" applyFont="1" applyBorder="1" applyAlignment="1">
      <alignment horizontal="center" vertical="center"/>
      <protection/>
    </xf>
    <xf numFmtId="3" fontId="29" fillId="0" borderId="30" xfId="63" applyNumberFormat="1" applyFont="1" applyBorder="1" applyAlignment="1">
      <alignment horizontal="center" vertical="center" wrapText="1"/>
      <protection/>
    </xf>
    <xf numFmtId="3" fontId="29" fillId="0" borderId="48" xfId="63" applyNumberFormat="1" applyFont="1" applyBorder="1" applyAlignment="1">
      <alignment vertical="center" wrapText="1"/>
      <protection/>
    </xf>
    <xf numFmtId="0" fontId="30" fillId="0" borderId="49" xfId="63" applyFont="1" applyBorder="1" applyAlignment="1">
      <alignment horizontal="center" vertical="center"/>
      <protection/>
    </xf>
    <xf numFmtId="0" fontId="30" fillId="0" borderId="50" xfId="63" applyFont="1" applyBorder="1" applyAlignment="1">
      <alignment horizontal="center" vertical="center" shrinkToFit="1"/>
      <protection/>
    </xf>
    <xf numFmtId="38" fontId="31" fillId="0" borderId="51" xfId="50" applyFont="1" applyBorder="1" applyAlignment="1">
      <alignment horizontal="center" vertical="center"/>
    </xf>
    <xf numFmtId="0" fontId="25" fillId="0" borderId="18" xfId="63" applyFont="1" applyBorder="1" applyAlignment="1">
      <alignment horizontal="center" vertical="center"/>
      <protection/>
    </xf>
    <xf numFmtId="0" fontId="25" fillId="0" borderId="52" xfId="63" applyFont="1" applyBorder="1" applyAlignment="1">
      <alignment horizontal="center" vertical="center"/>
      <protection/>
    </xf>
    <xf numFmtId="3" fontId="29" fillId="0" borderId="11" xfId="63" applyNumberFormat="1" applyFont="1" applyBorder="1" applyAlignment="1">
      <alignment horizontal="center" vertical="center" wrapText="1"/>
      <protection/>
    </xf>
    <xf numFmtId="3" fontId="29" fillId="0" borderId="53" xfId="63" applyNumberFormat="1" applyFont="1" applyBorder="1" applyAlignment="1">
      <alignment vertical="center" wrapText="1"/>
      <protection/>
    </xf>
    <xf numFmtId="0" fontId="30" fillId="0" borderId="54" xfId="63" applyFont="1" applyBorder="1" applyAlignment="1">
      <alignment horizontal="center" vertical="center"/>
      <protection/>
    </xf>
    <xf numFmtId="38" fontId="31" fillId="0" borderId="55" xfId="50" applyFont="1" applyBorder="1" applyAlignment="1">
      <alignment horizontal="center" vertical="center"/>
    </xf>
    <xf numFmtId="0" fontId="30" fillId="0" borderId="56" xfId="63" applyFont="1" applyBorder="1" applyAlignment="1">
      <alignment horizontal="center" vertical="center"/>
      <protection/>
    </xf>
    <xf numFmtId="38" fontId="31" fillId="0" borderId="37" xfId="50" applyFont="1" applyBorder="1" applyAlignment="1">
      <alignment horizontal="center" vertical="center"/>
    </xf>
    <xf numFmtId="0" fontId="25" fillId="0" borderId="0" xfId="63" applyFont="1" applyFill="1" applyBorder="1">
      <alignment/>
      <protection/>
    </xf>
    <xf numFmtId="0" fontId="25" fillId="0" borderId="0" xfId="63" applyFont="1" applyFill="1" applyBorder="1" applyAlignment="1">
      <alignment horizontal="center"/>
      <protection/>
    </xf>
    <xf numFmtId="0" fontId="51" fillId="0" borderId="0" xfId="63" applyFont="1" applyFill="1" applyBorder="1" applyAlignment="1">
      <alignment vertical="center"/>
      <protection/>
    </xf>
    <xf numFmtId="0" fontId="30" fillId="0" borderId="0" xfId="63" applyFont="1" applyFill="1" applyBorder="1" applyAlignment="1">
      <alignment horizontal="right"/>
      <protection/>
    </xf>
    <xf numFmtId="0" fontId="25" fillId="0" borderId="0" xfId="63" applyFont="1" applyFill="1" applyBorder="1" applyAlignment="1">
      <alignment horizontal="left" vertical="center"/>
      <protection/>
    </xf>
    <xf numFmtId="0" fontId="30" fillId="0" borderId="0" xfId="63" applyFont="1" applyFill="1" applyBorder="1" applyAlignment="1">
      <alignment horizontal="right" vertical="center"/>
      <protection/>
    </xf>
    <xf numFmtId="0" fontId="29" fillId="0" borderId="0" xfId="63" applyFont="1" applyFill="1" applyBorder="1" applyAlignment="1">
      <alignment horizontal="right"/>
      <protection/>
    </xf>
    <xf numFmtId="0" fontId="53" fillId="0" borderId="0" xfId="63" applyFont="1" applyFill="1" applyBorder="1" applyAlignment="1">
      <alignment vertical="center" shrinkToFit="1"/>
      <protection/>
    </xf>
    <xf numFmtId="0" fontId="41" fillId="0" borderId="0" xfId="0" applyFont="1" applyBorder="1" applyAlignment="1">
      <alignment vertical="center"/>
    </xf>
    <xf numFmtId="0" fontId="37" fillId="0" borderId="0" xfId="0" applyFont="1" applyBorder="1" applyAlignment="1">
      <alignment vertical="center"/>
    </xf>
    <xf numFmtId="0" fontId="37" fillId="0" borderId="0" xfId="0" applyFont="1" applyBorder="1" applyAlignment="1">
      <alignment horizontal="center" vertical="center"/>
    </xf>
    <xf numFmtId="0" fontId="37" fillId="0" borderId="23" xfId="0" applyFont="1" applyBorder="1" applyAlignment="1">
      <alignment horizontal="center" vertical="center"/>
    </xf>
    <xf numFmtId="0" fontId="41" fillId="0" borderId="23" xfId="0" applyFont="1" applyBorder="1" applyAlignment="1">
      <alignment vertical="center"/>
    </xf>
    <xf numFmtId="0" fontId="25" fillId="0" borderId="12" xfId="63" applyFont="1" applyBorder="1" applyAlignment="1">
      <alignment vertical="center" shrinkToFit="1"/>
      <protection/>
    </xf>
    <xf numFmtId="0" fontId="0" fillId="0" borderId="12" xfId="63" applyBorder="1" applyAlignment="1">
      <alignment vertical="center" shrinkToFit="1"/>
      <protection/>
    </xf>
    <xf numFmtId="0" fontId="25" fillId="0" borderId="0" xfId="63" applyFont="1" applyBorder="1" applyAlignment="1">
      <alignment horizontal="left" vertical="center"/>
      <protection/>
    </xf>
    <xf numFmtId="3" fontId="29" fillId="0" borderId="11" xfId="63" applyNumberFormat="1" applyFont="1" applyBorder="1" applyAlignment="1">
      <alignment horizontal="center" vertical="center" shrinkToFit="1"/>
      <protection/>
    </xf>
    <xf numFmtId="0" fontId="52" fillId="0" borderId="29" xfId="63" applyFont="1" applyBorder="1" applyAlignment="1">
      <alignment shrinkToFit="1"/>
      <protection/>
    </xf>
    <xf numFmtId="0" fontId="25" fillId="0" borderId="13" xfId="63" applyFont="1" applyBorder="1" applyAlignment="1">
      <alignment horizontal="center" vertical="center" textRotation="255"/>
      <protection/>
    </xf>
    <xf numFmtId="0" fontId="79" fillId="0" borderId="16" xfId="63" applyFont="1" applyBorder="1" applyAlignment="1">
      <alignment horizontal="center" vertical="center" shrinkToFit="1"/>
      <protection/>
    </xf>
    <xf numFmtId="0" fontId="25" fillId="0" borderId="23" xfId="63" applyFont="1" applyBorder="1" applyAlignment="1">
      <alignment horizontal="center" vertical="center"/>
      <protection/>
    </xf>
    <xf numFmtId="0" fontId="25" fillId="0" borderId="57" xfId="63" applyFont="1" applyBorder="1" applyAlignment="1">
      <alignment horizontal="center" vertical="center"/>
      <protection/>
    </xf>
    <xf numFmtId="0" fontId="30" fillId="0" borderId="0" xfId="63" applyFont="1" applyBorder="1" applyAlignment="1">
      <alignment horizontal="center" vertical="center"/>
      <protection/>
    </xf>
    <xf numFmtId="0" fontId="29" fillId="0" borderId="0" xfId="63" applyFont="1" applyBorder="1" applyAlignment="1">
      <alignment horizontal="center" vertical="center"/>
      <protection/>
    </xf>
    <xf numFmtId="0" fontId="29" fillId="0" borderId="58" xfId="63" applyFont="1" applyBorder="1" applyAlignment="1">
      <alignment horizontal="center" vertical="center" wrapText="1"/>
      <protection/>
    </xf>
    <xf numFmtId="0" fontId="29" fillId="0" borderId="28" xfId="63" applyFont="1" applyBorder="1" applyAlignment="1">
      <alignment horizontal="center" vertical="center" shrinkToFit="1"/>
      <protection/>
    </xf>
    <xf numFmtId="0" fontId="35" fillId="0" borderId="0" xfId="63" applyFont="1" applyBorder="1" applyAlignment="1">
      <alignment horizontal="center" vertical="top" shrinkToFit="1"/>
      <protection/>
    </xf>
    <xf numFmtId="0" fontId="29" fillId="0" borderId="58" xfId="62" applyFont="1" applyBorder="1" applyAlignment="1">
      <alignment horizontal="center" vertical="center"/>
      <protection/>
    </xf>
    <xf numFmtId="0" fontId="29" fillId="0" borderId="59" xfId="63" applyFont="1" applyBorder="1" applyAlignment="1">
      <alignment horizontal="center" vertical="center" shrinkToFit="1"/>
      <protection/>
    </xf>
    <xf numFmtId="0" fontId="25" fillId="0" borderId="60" xfId="62" applyFont="1" applyBorder="1">
      <alignment/>
      <protection/>
    </xf>
    <xf numFmtId="0" fontId="80" fillId="0" borderId="17" xfId="62" applyFont="1" applyBorder="1" applyAlignment="1">
      <alignment vertical="center" wrapText="1" shrinkToFit="1"/>
      <protection/>
    </xf>
    <xf numFmtId="0" fontId="80" fillId="0" borderId="10" xfId="62" applyFont="1" applyBorder="1" applyAlignment="1">
      <alignment horizontal="center" vertical="center"/>
      <protection/>
    </xf>
    <xf numFmtId="0" fontId="80" fillId="0" borderId="10" xfId="62" applyFont="1" applyBorder="1" applyAlignment="1">
      <alignment horizontal="left" vertical="center"/>
      <protection/>
    </xf>
    <xf numFmtId="0" fontId="30" fillId="0" borderId="0" xfId="62" applyFont="1" applyBorder="1" applyAlignment="1">
      <alignment vertical="center"/>
      <protection/>
    </xf>
    <xf numFmtId="0" fontId="81" fillId="0" borderId="0" xfId="62" applyFont="1" applyAlignment="1">
      <alignment vertical="center"/>
      <protection/>
    </xf>
    <xf numFmtId="5" fontId="33" fillId="0" borderId="0" xfId="50" applyNumberFormat="1" applyFont="1" applyBorder="1" applyAlignment="1">
      <alignment horizontal="center" vertical="center"/>
    </xf>
    <xf numFmtId="0" fontId="29" fillId="0" borderId="0" xfId="63" applyFont="1" applyBorder="1" applyAlignment="1">
      <alignment horizontal="center" vertical="center" wrapText="1"/>
      <protection/>
    </xf>
    <xf numFmtId="0" fontId="29" fillId="0" borderId="0" xfId="63" applyFont="1" applyBorder="1" applyAlignment="1">
      <alignment horizontal="center" vertical="center" shrinkToFit="1"/>
      <protection/>
    </xf>
    <xf numFmtId="0" fontId="51" fillId="26" borderId="0" xfId="62" applyFont="1" applyFill="1" applyAlignment="1">
      <alignment horizontal="centerContinuous" vertical="top"/>
      <protection/>
    </xf>
    <xf numFmtId="0" fontId="60" fillId="27" borderId="0" xfId="63" applyFont="1" applyFill="1" applyAlignment="1">
      <alignment horizontal="centerContinuous" vertical="top"/>
      <protection/>
    </xf>
    <xf numFmtId="0" fontId="51" fillId="27" borderId="0" xfId="63" applyFont="1" applyFill="1" applyAlignment="1">
      <alignment horizontal="centerContinuous" vertical="top"/>
      <protection/>
    </xf>
    <xf numFmtId="0" fontId="37" fillId="0" borderId="10" xfId="0" applyFont="1" applyBorder="1" applyAlignment="1" applyProtection="1">
      <alignment horizontal="center" vertical="center" shrinkToFit="1"/>
      <protection locked="0"/>
    </xf>
    <xf numFmtId="0" fontId="37" fillId="0" borderId="10" xfId="0" applyFont="1" applyBorder="1" applyAlignment="1" applyProtection="1">
      <alignment vertical="center"/>
      <protection locked="0"/>
    </xf>
    <xf numFmtId="0" fontId="37" fillId="0" borderId="10" xfId="0" applyFont="1" applyBorder="1" applyAlignment="1" applyProtection="1">
      <alignment vertical="center" shrinkToFit="1"/>
      <protection locked="0"/>
    </xf>
    <xf numFmtId="0" fontId="37" fillId="24" borderId="10" xfId="0" applyFont="1" applyFill="1" applyBorder="1" applyAlignment="1" applyProtection="1">
      <alignment horizontal="center" vertical="center" shrinkToFit="1"/>
      <protection locked="0"/>
    </xf>
    <xf numFmtId="0" fontId="37" fillId="0" borderId="17" xfId="0" applyFont="1" applyBorder="1" applyAlignment="1" applyProtection="1">
      <alignment horizontal="center" vertical="center" shrinkToFit="1"/>
      <protection locked="0"/>
    </xf>
    <xf numFmtId="0" fontId="37" fillId="0" borderId="17" xfId="0" applyFont="1" applyBorder="1" applyAlignment="1" applyProtection="1">
      <alignment vertical="center" shrinkToFit="1"/>
      <protection locked="0"/>
    </xf>
    <xf numFmtId="14" fontId="37" fillId="0" borderId="10" xfId="0" applyNumberFormat="1" applyFont="1" applyBorder="1" applyAlignment="1" applyProtection="1">
      <alignment vertical="center" shrinkToFit="1"/>
      <protection locked="0"/>
    </xf>
    <xf numFmtId="0" fontId="37" fillId="0" borderId="10" xfId="68" applyFont="1" applyFill="1" applyBorder="1" applyAlignment="1" applyProtection="1">
      <alignment horizontal="center" vertical="center" shrinkToFit="1"/>
      <protection locked="0"/>
    </xf>
    <xf numFmtId="56" fontId="37" fillId="0" borderId="10" xfId="68" applyNumberFormat="1" applyFont="1" applyFill="1" applyBorder="1" applyAlignment="1" applyProtection="1">
      <alignment horizontal="center" vertical="center" shrinkToFit="1"/>
      <protection locked="0"/>
    </xf>
    <xf numFmtId="0" fontId="37" fillId="0" borderId="10" xfId="68" applyFont="1" applyBorder="1" applyAlignment="1" applyProtection="1">
      <alignment horizontal="center" vertical="center" shrinkToFit="1"/>
      <protection locked="0"/>
    </xf>
    <xf numFmtId="0" fontId="37" fillId="0" borderId="16" xfId="68" applyFont="1" applyFill="1" applyBorder="1" applyAlignment="1" applyProtection="1">
      <alignment horizontal="center" vertical="center" shrinkToFit="1"/>
      <protection locked="0"/>
    </xf>
    <xf numFmtId="0" fontId="37" fillId="0" borderId="16" xfId="68" applyFont="1" applyBorder="1" applyAlignment="1" applyProtection="1">
      <alignment horizontal="center" vertical="center" shrinkToFit="1"/>
      <protection locked="0"/>
    </xf>
    <xf numFmtId="0" fontId="37" fillId="24" borderId="28" xfId="68" applyFont="1" applyFill="1" applyBorder="1" applyAlignment="1" applyProtection="1">
      <alignment horizontal="center" vertical="center" wrapText="1"/>
      <protection locked="0"/>
    </xf>
    <xf numFmtId="0" fontId="37" fillId="0" borderId="61" xfId="68" applyFont="1" applyBorder="1" applyAlignment="1" applyProtection="1">
      <alignment horizontal="center" vertical="center"/>
      <protection locked="0"/>
    </xf>
    <xf numFmtId="0" fontId="37" fillId="0" borderId="62" xfId="68" applyFont="1" applyBorder="1" applyAlignment="1" applyProtection="1">
      <alignment horizontal="center" vertical="center"/>
      <protection locked="0"/>
    </xf>
    <xf numFmtId="0" fontId="42" fillId="0" borderId="28" xfId="68" applyFont="1" applyBorder="1" applyAlignment="1">
      <alignment horizontal="center" vertical="center" shrinkToFit="1"/>
      <protection/>
    </xf>
    <xf numFmtId="0" fontId="29" fillId="0" borderId="20" xfId="65" applyFont="1" applyBorder="1" applyAlignment="1" applyProtection="1">
      <alignment horizontal="left" vertical="center" shrinkToFit="1"/>
      <protection locked="0"/>
    </xf>
    <xf numFmtId="0" fontId="30" fillId="0" borderId="10" xfId="65" applyFont="1" applyBorder="1" applyAlignment="1" applyProtection="1">
      <alignment horizontal="left" vertical="center" shrinkToFit="1"/>
      <protection locked="0"/>
    </xf>
    <xf numFmtId="0" fontId="30" fillId="0" borderId="10" xfId="65" applyFont="1" applyBorder="1" applyAlignment="1" applyProtection="1">
      <alignment horizontal="center" vertical="center" shrinkToFit="1"/>
      <protection locked="0"/>
    </xf>
    <xf numFmtId="0" fontId="29" fillId="0" borderId="10" xfId="65" applyFont="1" applyBorder="1" applyAlignment="1" applyProtection="1">
      <alignment horizontal="left" vertical="center" shrinkToFit="1"/>
      <protection locked="0"/>
    </xf>
    <xf numFmtId="0" fontId="24" fillId="0" borderId="63" xfId="65" applyFont="1" applyBorder="1" applyAlignment="1" applyProtection="1">
      <alignment horizontal="center" vertical="center" shrinkToFit="1"/>
      <protection locked="0"/>
    </xf>
    <xf numFmtId="0" fontId="29" fillId="0" borderId="10" xfId="65" applyFont="1" applyBorder="1" applyAlignment="1" applyProtection="1">
      <alignment horizontal="center" vertical="center" shrinkToFit="1"/>
      <protection locked="0"/>
    </xf>
    <xf numFmtId="0" fontId="29" fillId="0" borderId="20" xfId="65" applyFont="1" applyBorder="1" applyAlignment="1" applyProtection="1">
      <alignment horizontal="left" vertical="center" shrinkToFit="1"/>
      <protection/>
    </xf>
    <xf numFmtId="0" fontId="30" fillId="0" borderId="10" xfId="65" applyFont="1" applyBorder="1" applyAlignment="1" applyProtection="1">
      <alignment horizontal="left" vertical="center" shrinkToFit="1"/>
      <protection/>
    </xf>
    <xf numFmtId="0" fontId="30" fillId="0" borderId="10" xfId="65" applyFont="1" applyBorder="1" applyAlignment="1" applyProtection="1">
      <alignment horizontal="center" vertical="center" shrinkToFit="1"/>
      <protection/>
    </xf>
    <xf numFmtId="0" fontId="29" fillId="0" borderId="10" xfId="65" applyFont="1" applyBorder="1" applyAlignment="1" applyProtection="1">
      <alignment horizontal="left" vertical="center" shrinkToFit="1"/>
      <protection/>
    </xf>
    <xf numFmtId="0" fontId="24" fillId="0" borderId="63" xfId="65" applyFont="1" applyBorder="1" applyAlignment="1" applyProtection="1">
      <alignment horizontal="center" vertical="center" shrinkToFit="1"/>
      <protection/>
    </xf>
    <xf numFmtId="0" fontId="31" fillId="0" borderId="0" xfId="63" applyFont="1" applyAlignment="1" applyProtection="1">
      <alignment horizontal="center" vertical="center" shrinkToFit="1"/>
      <protection locked="0"/>
    </xf>
    <xf numFmtId="0" fontId="31" fillId="0" borderId="23" xfId="63" applyFont="1" applyBorder="1" applyAlignment="1" applyProtection="1">
      <alignment horizontal="center" vertical="center" shrinkToFit="1"/>
      <protection locked="0"/>
    </xf>
    <xf numFmtId="0" fontId="30" fillId="0" borderId="10" xfId="63" applyFont="1" applyBorder="1" applyAlignment="1" applyProtection="1">
      <alignment horizontal="center" vertical="center" shrinkToFit="1"/>
      <protection locked="0"/>
    </xf>
    <xf numFmtId="0" fontId="52" fillId="0" borderId="0" xfId="63" applyFont="1" applyAlignment="1" applyProtection="1">
      <alignment vertical="top"/>
      <protection locked="0"/>
    </xf>
    <xf numFmtId="0" fontId="31" fillId="0" borderId="0" xfId="63" applyFont="1" applyAlignment="1" applyProtection="1">
      <alignment horizontal="right"/>
      <protection locked="0"/>
    </xf>
    <xf numFmtId="0" fontId="25" fillId="0" borderId="0" xfId="0" applyFont="1" applyAlignment="1">
      <alignment horizontal="left" vertical="center" wrapText="1"/>
    </xf>
    <xf numFmtId="0" fontId="37" fillId="0" borderId="20" xfId="0" applyFont="1" applyBorder="1" applyAlignment="1" applyProtection="1">
      <alignment horizontal="center" vertical="center" shrinkToFit="1"/>
      <protection locked="0"/>
    </xf>
    <xf numFmtId="0" fontId="37" fillId="0" borderId="22" xfId="0" applyFont="1" applyBorder="1" applyAlignment="1" applyProtection="1">
      <alignment horizontal="center" vertical="center" shrinkToFit="1"/>
      <protection locked="0"/>
    </xf>
    <xf numFmtId="0" fontId="37" fillId="0" borderId="0" xfId="0" applyFont="1" applyAlignment="1" applyProtection="1">
      <alignment horizontal="center" vertical="center"/>
      <protection locked="0"/>
    </xf>
    <xf numFmtId="0" fontId="41" fillId="0" borderId="18" xfId="0" applyFont="1" applyBorder="1" applyAlignment="1" applyProtection="1">
      <alignment horizontal="center" vertical="center" shrinkToFit="1"/>
      <protection locked="0"/>
    </xf>
    <xf numFmtId="0" fontId="36" fillId="0" borderId="18" xfId="0" applyFont="1" applyBorder="1" applyAlignment="1">
      <alignment horizontal="center" vertical="center"/>
    </xf>
    <xf numFmtId="0" fontId="37" fillId="0" borderId="18" xfId="0" applyFont="1" applyBorder="1" applyAlignment="1">
      <alignment horizontal="center" vertical="center"/>
    </xf>
    <xf numFmtId="0" fontId="37" fillId="0" borderId="64"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wrapText="1"/>
    </xf>
    <xf numFmtId="0" fontId="37" fillId="0" borderId="65" xfId="0" applyFont="1" applyBorder="1" applyAlignment="1">
      <alignment horizontal="center" vertical="center" wrapText="1"/>
    </xf>
    <xf numFmtId="0" fontId="37" fillId="0" borderId="20" xfId="0" applyFont="1" applyBorder="1" applyAlignment="1" applyProtection="1">
      <alignment horizontal="center" vertical="center"/>
      <protection locked="0"/>
    </xf>
    <xf numFmtId="0" fontId="37" fillId="0" borderId="21" xfId="0" applyFont="1" applyBorder="1" applyAlignment="1" applyProtection="1">
      <alignment horizontal="center" vertical="center"/>
      <protection locked="0"/>
    </xf>
    <xf numFmtId="0" fontId="37" fillId="0" borderId="22" xfId="0" applyFont="1" applyBorder="1" applyAlignment="1" applyProtection="1">
      <alignment horizontal="center" vertical="center"/>
      <protection locked="0"/>
    </xf>
    <xf numFmtId="0" fontId="37" fillId="0" borderId="20" xfId="68" applyFont="1" applyFill="1" applyBorder="1" applyAlignment="1" applyProtection="1">
      <alignment horizontal="center" vertical="center" shrinkToFit="1"/>
      <protection locked="0"/>
    </xf>
    <xf numFmtId="0" fontId="37" fillId="0" borderId="66" xfId="68" applyFont="1" applyFill="1" applyBorder="1" applyAlignment="1" applyProtection="1">
      <alignment horizontal="center" vertical="center" shrinkToFit="1"/>
      <protection locked="0"/>
    </xf>
    <xf numFmtId="0" fontId="37" fillId="0" borderId="67" xfId="68" applyFont="1" applyFill="1" applyBorder="1" applyAlignment="1" applyProtection="1">
      <alignment horizontal="center" vertical="center" shrinkToFit="1"/>
      <protection locked="0"/>
    </xf>
    <xf numFmtId="0" fontId="37" fillId="0" borderId="22" xfId="68" applyFont="1" applyFill="1" applyBorder="1" applyAlignment="1" applyProtection="1">
      <alignment horizontal="center" vertical="center" shrinkToFit="1"/>
      <protection locked="0"/>
    </xf>
    <xf numFmtId="0" fontId="37" fillId="0" borderId="10" xfId="68" applyFont="1" applyBorder="1" applyAlignment="1" applyProtection="1">
      <alignment horizontal="center" vertical="center" shrinkToFit="1"/>
      <protection locked="0"/>
    </xf>
    <xf numFmtId="0" fontId="37" fillId="0" borderId="16" xfId="68" applyFont="1" applyBorder="1" applyAlignment="1" applyProtection="1">
      <alignment horizontal="center" vertical="center" shrinkToFit="1"/>
      <protection locked="0"/>
    </xf>
    <xf numFmtId="0" fontId="37" fillId="0" borderId="10" xfId="68" applyFont="1" applyFill="1" applyBorder="1" applyAlignment="1" applyProtection="1">
      <alignment horizontal="center" vertical="center" shrinkToFit="1"/>
      <protection locked="0"/>
    </xf>
    <xf numFmtId="0" fontId="37" fillId="0" borderId="25" xfId="68" applyFont="1" applyFill="1" applyBorder="1" applyAlignment="1" applyProtection="1">
      <alignment horizontal="center" vertical="center" shrinkToFit="1"/>
      <protection locked="0"/>
    </xf>
    <xf numFmtId="0" fontId="78" fillId="0" borderId="20" xfId="68" applyFont="1" applyFill="1" applyBorder="1" applyAlignment="1">
      <alignment horizontal="center" vertical="center" shrinkToFit="1"/>
      <protection/>
    </xf>
    <xf numFmtId="0" fontId="78" fillId="0" borderId="66" xfId="68" applyFont="1" applyFill="1" applyBorder="1" applyAlignment="1">
      <alignment horizontal="center" vertical="center" shrinkToFit="1"/>
      <protection/>
    </xf>
    <xf numFmtId="0" fontId="78" fillId="0" borderId="67" xfId="68" applyFont="1" applyFill="1" applyBorder="1" applyAlignment="1">
      <alignment horizontal="center" vertical="center" shrinkToFit="1"/>
      <protection/>
    </xf>
    <xf numFmtId="0" fontId="78" fillId="0" borderId="22" xfId="68" applyFont="1" applyFill="1" applyBorder="1" applyAlignment="1">
      <alignment horizontal="center" vertical="center" shrinkToFit="1"/>
      <protection/>
    </xf>
    <xf numFmtId="0" fontId="78" fillId="0" borderId="10" xfId="68" applyFont="1" applyBorder="1" applyAlignment="1">
      <alignment horizontal="center" vertical="center" shrinkToFit="1"/>
      <protection/>
    </xf>
    <xf numFmtId="0" fontId="78" fillId="0" borderId="10" xfId="68" applyFont="1" applyFill="1" applyBorder="1" applyAlignment="1">
      <alignment horizontal="center" vertical="center" shrinkToFit="1"/>
      <protection/>
    </xf>
    <xf numFmtId="0" fontId="41" fillId="0" borderId="20" xfId="68" applyFont="1" applyFill="1" applyBorder="1" applyAlignment="1">
      <alignment horizontal="center" vertical="center"/>
      <protection/>
    </xf>
    <xf numFmtId="0" fontId="37" fillId="0" borderId="21" xfId="68" applyFont="1" applyBorder="1" applyAlignment="1">
      <alignment horizontal="center" vertical="center"/>
      <protection/>
    </xf>
    <xf numFmtId="0" fontId="37" fillId="0" borderId="10" xfId="68" applyFont="1" applyFill="1" applyBorder="1" applyAlignment="1">
      <alignment horizontal="center" vertical="center"/>
      <protection/>
    </xf>
    <xf numFmtId="0" fontId="37" fillId="0" borderId="10" xfId="68" applyFont="1" applyBorder="1" applyAlignment="1">
      <alignment horizontal="center" vertical="center"/>
      <protection/>
    </xf>
    <xf numFmtId="0" fontId="37" fillId="0" borderId="66" xfId="68" applyFont="1" applyBorder="1" applyAlignment="1">
      <alignment horizontal="center" vertical="center"/>
      <protection/>
    </xf>
    <xf numFmtId="0" fontId="41" fillId="0" borderId="21" xfId="68" applyFont="1" applyFill="1" applyBorder="1" applyAlignment="1">
      <alignment horizontal="center" vertical="center"/>
      <protection/>
    </xf>
    <xf numFmtId="0" fontId="41" fillId="0" borderId="22" xfId="68" applyFont="1" applyFill="1" applyBorder="1" applyAlignment="1">
      <alignment horizontal="center" vertical="center"/>
      <protection/>
    </xf>
    <xf numFmtId="0" fontId="41" fillId="0" borderId="20" xfId="68" applyFont="1" applyFill="1" applyBorder="1" applyAlignment="1">
      <alignment horizontal="center" vertical="center" shrinkToFit="1"/>
      <protection/>
    </xf>
    <xf numFmtId="0" fontId="41" fillId="0" borderId="21" xfId="68" applyFont="1" applyFill="1" applyBorder="1" applyAlignment="1">
      <alignment horizontal="center" vertical="center" shrinkToFit="1"/>
      <protection/>
    </xf>
    <xf numFmtId="0" fontId="41" fillId="0" borderId="22" xfId="68" applyFont="1" applyFill="1" applyBorder="1" applyAlignment="1">
      <alignment horizontal="center" vertical="center" shrinkToFit="1"/>
      <protection/>
    </xf>
    <xf numFmtId="0" fontId="56" fillId="0" borderId="10" xfId="68" applyFont="1" applyBorder="1" applyAlignment="1" applyProtection="1">
      <alignment horizontal="center" vertical="center" shrinkToFit="1"/>
      <protection/>
    </xf>
    <xf numFmtId="0" fontId="37" fillId="0" borderId="16" xfId="68" applyFont="1" applyFill="1" applyBorder="1" applyAlignment="1">
      <alignment horizontal="center" vertical="center" wrapText="1"/>
      <protection/>
    </xf>
    <xf numFmtId="0" fontId="37" fillId="0" borderId="17" xfId="68" applyFont="1" applyFill="1" applyBorder="1" applyAlignment="1">
      <alignment horizontal="center" vertical="center" wrapText="1"/>
      <protection/>
    </xf>
    <xf numFmtId="0" fontId="38" fillId="0" borderId="10" xfId="68" applyFont="1" applyFill="1" applyBorder="1" applyAlignment="1">
      <alignment horizontal="center" vertical="center" wrapText="1"/>
      <protection/>
    </xf>
    <xf numFmtId="0" fontId="42" fillId="0" borderId="18" xfId="68" applyFont="1" applyBorder="1" applyAlignment="1">
      <alignment horizontal="center" vertical="center"/>
      <protection/>
    </xf>
    <xf numFmtId="0" fontId="41" fillId="0" borderId="20" xfId="68" applyFont="1" applyFill="1" applyBorder="1" applyAlignment="1" applyProtection="1">
      <alignment horizontal="center" vertical="center" shrinkToFit="1"/>
      <protection/>
    </xf>
    <xf numFmtId="0" fontId="41" fillId="0" borderId="21" xfId="68" applyFont="1" applyFill="1" applyBorder="1" applyAlignment="1" applyProtection="1">
      <alignment horizontal="center" vertical="center" shrinkToFit="1"/>
      <protection/>
    </xf>
    <xf numFmtId="0" fontId="41" fillId="0" borderId="22" xfId="68" applyFont="1" applyFill="1" applyBorder="1" applyAlignment="1" applyProtection="1">
      <alignment horizontal="center" vertical="center" shrinkToFit="1"/>
      <protection/>
    </xf>
    <xf numFmtId="0" fontId="37" fillId="0" borderId="20" xfId="68" applyFont="1" applyFill="1" applyBorder="1" applyAlignment="1">
      <alignment horizontal="center" vertical="center"/>
      <protection/>
    </xf>
    <xf numFmtId="0" fontId="37" fillId="0" borderId="22" xfId="68" applyFont="1" applyFill="1" applyBorder="1" applyAlignment="1">
      <alignment horizontal="center" vertical="center"/>
      <protection/>
    </xf>
    <xf numFmtId="0" fontId="56" fillId="0" borderId="20" xfId="68" applyFont="1" applyFill="1" applyBorder="1" applyAlignment="1" applyProtection="1">
      <alignment horizontal="center" vertical="center" shrinkToFit="1"/>
      <protection/>
    </xf>
    <xf numFmtId="0" fontId="56" fillId="0" borderId="21" xfId="68" applyFont="1" applyFill="1" applyBorder="1" applyAlignment="1" applyProtection="1">
      <alignment horizontal="center" vertical="center" shrinkToFit="1"/>
      <protection/>
    </xf>
    <xf numFmtId="0" fontId="56" fillId="0" borderId="22" xfId="68" applyFont="1" applyFill="1" applyBorder="1" applyAlignment="1" applyProtection="1">
      <alignment horizontal="center" vertical="center" shrinkToFit="1"/>
      <protection/>
    </xf>
    <xf numFmtId="0" fontId="56" fillId="0" borderId="20" xfId="68" applyFont="1" applyBorder="1" applyAlignment="1" applyProtection="1">
      <alignment horizontal="center" vertical="center" shrinkToFit="1"/>
      <protection/>
    </xf>
    <xf numFmtId="0" fontId="56" fillId="0" borderId="21" xfId="68" applyFont="1" applyBorder="1" applyAlignment="1" applyProtection="1">
      <alignment horizontal="center" vertical="center" shrinkToFit="1"/>
      <protection/>
    </xf>
    <xf numFmtId="0" fontId="82" fillId="0" borderId="0" xfId="68" applyFont="1" applyBorder="1" applyAlignment="1">
      <alignment horizontal="center" vertical="center"/>
      <protection/>
    </xf>
    <xf numFmtId="0" fontId="37" fillId="24" borderId="68" xfId="68" applyFont="1" applyFill="1" applyBorder="1" applyAlignment="1" applyProtection="1">
      <alignment horizontal="center" vertical="center"/>
      <protection locked="0"/>
    </xf>
    <xf numFmtId="0" fontId="37" fillId="24" borderId="69" xfId="68" applyFont="1" applyFill="1" applyBorder="1" applyAlignment="1" applyProtection="1">
      <alignment horizontal="center" vertical="center"/>
      <protection locked="0"/>
    </xf>
    <xf numFmtId="0" fontId="56" fillId="0" borderId="14" xfId="68" applyFont="1" applyBorder="1" applyAlignment="1">
      <alignment horizontal="center" vertical="center"/>
      <protection/>
    </xf>
    <xf numFmtId="0" fontId="56" fillId="0" borderId="70" xfId="68" applyFont="1" applyBorder="1" applyAlignment="1">
      <alignment horizontal="center" vertical="center"/>
      <protection/>
    </xf>
    <xf numFmtId="0" fontId="56" fillId="0" borderId="19" xfId="68" applyFont="1" applyBorder="1" applyAlignment="1">
      <alignment horizontal="center" vertical="center"/>
      <protection/>
    </xf>
    <xf numFmtId="0" fontId="56" fillId="0" borderId="71" xfId="68" applyFont="1" applyBorder="1" applyAlignment="1">
      <alignment horizontal="center" vertical="center"/>
      <protection/>
    </xf>
    <xf numFmtId="0" fontId="37" fillId="0" borderId="72" xfId="68" applyFont="1" applyBorder="1" applyAlignment="1" applyProtection="1">
      <alignment horizontal="center" vertical="center"/>
      <protection locked="0"/>
    </xf>
    <xf numFmtId="0" fontId="37" fillId="0" borderId="28" xfId="68" applyFont="1" applyBorder="1" applyAlignment="1" applyProtection="1">
      <alignment horizontal="center" vertical="center"/>
      <protection locked="0"/>
    </xf>
    <xf numFmtId="0" fontId="37" fillId="0" borderId="15" xfId="68" applyFont="1" applyBorder="1" applyAlignment="1" applyProtection="1">
      <alignment horizontal="center" vertical="center"/>
      <protection locked="0"/>
    </xf>
    <xf numFmtId="0" fontId="37" fillId="24" borderId="73" xfId="68" applyFont="1" applyFill="1" applyBorder="1" applyAlignment="1">
      <alignment horizontal="center" vertical="center" textRotation="255"/>
      <protection/>
    </xf>
    <xf numFmtId="0" fontId="37" fillId="24" borderId="74" xfId="68" applyFont="1" applyFill="1" applyBorder="1" applyAlignment="1">
      <alignment horizontal="center" vertical="center" textRotation="255"/>
      <protection/>
    </xf>
    <xf numFmtId="0" fontId="37" fillId="24" borderId="75" xfId="68" applyFont="1" applyFill="1" applyBorder="1" applyAlignment="1">
      <alignment horizontal="center" vertical="center" textRotation="255"/>
      <protection/>
    </xf>
    <xf numFmtId="0" fontId="37" fillId="24" borderId="28" xfId="68" applyFont="1" applyFill="1" applyBorder="1" applyAlignment="1" applyProtection="1">
      <alignment horizontal="center" vertical="center"/>
      <protection locked="0"/>
    </xf>
    <xf numFmtId="0" fontId="37" fillId="0" borderId="28" xfId="68" applyFont="1" applyBorder="1" applyAlignment="1">
      <alignment horizontal="center" vertical="center"/>
      <protection/>
    </xf>
    <xf numFmtId="0" fontId="37" fillId="0" borderId="71" xfId="68" applyFont="1" applyBorder="1" applyAlignment="1">
      <alignment horizontal="center" vertical="center"/>
      <protection/>
    </xf>
    <xf numFmtId="0" fontId="37" fillId="0" borderId="68" xfId="68" applyFont="1" applyBorder="1" applyAlignment="1" applyProtection="1">
      <alignment horizontal="center" vertical="center"/>
      <protection locked="0"/>
    </xf>
    <xf numFmtId="0" fontId="37" fillId="0" borderId="69" xfId="68" applyFont="1" applyBorder="1" applyAlignment="1" applyProtection="1">
      <alignment horizontal="center" vertical="center"/>
      <protection locked="0"/>
    </xf>
    <xf numFmtId="0" fontId="37" fillId="0" borderId="68" xfId="68" applyFont="1" applyBorder="1" applyAlignment="1">
      <alignment horizontal="center" vertical="center"/>
      <protection/>
    </xf>
    <xf numFmtId="0" fontId="56" fillId="0" borderId="10" xfId="68" applyFont="1" applyBorder="1" applyAlignment="1" applyProtection="1">
      <alignment horizontal="center" vertical="center" shrinkToFit="1"/>
      <protection locked="0"/>
    </xf>
    <xf numFmtId="0" fontId="41" fillId="0" borderId="20" xfId="68" applyFont="1" applyFill="1" applyBorder="1" applyAlignment="1" applyProtection="1">
      <alignment horizontal="center" vertical="center" shrinkToFit="1"/>
      <protection locked="0"/>
    </xf>
    <xf numFmtId="0" fontId="41" fillId="0" borderId="21" xfId="68" applyFont="1" applyFill="1" applyBorder="1" applyAlignment="1" applyProtection="1">
      <alignment horizontal="center" vertical="center" shrinkToFit="1"/>
      <protection locked="0"/>
    </xf>
    <xf numFmtId="0" fontId="41" fillId="0" borderId="22" xfId="68" applyFont="1" applyFill="1" applyBorder="1" applyAlignment="1" applyProtection="1">
      <alignment horizontal="center" vertical="center" shrinkToFit="1"/>
      <protection locked="0"/>
    </xf>
    <xf numFmtId="0" fontId="56" fillId="0" borderId="20" xfId="68" applyFont="1" applyFill="1" applyBorder="1" applyAlignment="1" applyProtection="1">
      <alignment horizontal="center" vertical="center" shrinkToFit="1"/>
      <protection locked="0"/>
    </xf>
    <xf numFmtId="0" fontId="56" fillId="0" borderId="21" xfId="68" applyFont="1" applyFill="1" applyBorder="1" applyAlignment="1" applyProtection="1">
      <alignment horizontal="center" vertical="center" shrinkToFit="1"/>
      <protection locked="0"/>
    </xf>
    <xf numFmtId="0" fontId="56" fillId="0" borderId="22" xfId="68" applyFont="1" applyFill="1" applyBorder="1" applyAlignment="1" applyProtection="1">
      <alignment horizontal="center" vertical="center" shrinkToFit="1"/>
      <protection locked="0"/>
    </xf>
    <xf numFmtId="0" fontId="56" fillId="0" borderId="20" xfId="68" applyFont="1" applyBorder="1" applyAlignment="1" applyProtection="1">
      <alignment horizontal="center" vertical="center" shrinkToFit="1"/>
      <protection locked="0"/>
    </xf>
    <xf numFmtId="0" fontId="56" fillId="0" borderId="21" xfId="68" applyFont="1" applyBorder="1" applyAlignment="1" applyProtection="1">
      <alignment horizontal="center" vertical="center" shrinkToFit="1"/>
      <protection locked="0"/>
    </xf>
    <xf numFmtId="0" fontId="37" fillId="24" borderId="15" xfId="68" applyFont="1" applyFill="1" applyBorder="1" applyAlignment="1" applyProtection="1">
      <alignment horizontal="center" vertical="center"/>
      <protection locked="0"/>
    </xf>
    <xf numFmtId="0" fontId="37" fillId="0" borderId="68" xfId="68" applyFont="1" applyFill="1" applyBorder="1" applyAlignment="1" applyProtection="1">
      <alignment horizontal="center" vertical="center" shrinkToFit="1"/>
      <protection locked="0"/>
    </xf>
    <xf numFmtId="0" fontId="37" fillId="0" borderId="69" xfId="68" applyFont="1" applyFill="1" applyBorder="1" applyAlignment="1" applyProtection="1">
      <alignment horizontal="center" vertical="center" shrinkToFit="1"/>
      <protection locked="0"/>
    </xf>
    <xf numFmtId="0" fontId="37" fillId="0" borderId="19" xfId="68" applyFont="1" applyFill="1" applyBorder="1" applyAlignment="1">
      <alignment horizontal="center" vertical="center" wrapText="1"/>
      <protection/>
    </xf>
    <xf numFmtId="0" fontId="37" fillId="0" borderId="69" xfId="68" applyFont="1" applyFill="1" applyBorder="1" applyAlignment="1">
      <alignment horizontal="center" vertical="center" wrapText="1"/>
      <protection/>
    </xf>
    <xf numFmtId="0" fontId="37" fillId="0" borderId="28" xfId="68" applyFont="1" applyFill="1" applyBorder="1" applyAlignment="1">
      <alignment horizontal="center" vertical="center"/>
      <protection/>
    </xf>
    <xf numFmtId="0" fontId="37" fillId="0" borderId="69" xfId="68" applyFont="1" applyFill="1" applyBorder="1" applyAlignment="1">
      <alignment horizontal="center" vertical="center"/>
      <protection/>
    </xf>
    <xf numFmtId="0" fontId="37" fillId="0" borderId="19" xfId="68" applyFont="1" applyBorder="1" applyAlignment="1">
      <alignment horizontal="center" vertical="center"/>
      <protection/>
    </xf>
    <xf numFmtId="0" fontId="37" fillId="0" borderId="69" xfId="68" applyFont="1" applyBorder="1" applyAlignment="1">
      <alignment horizontal="center" vertical="center"/>
      <protection/>
    </xf>
    <xf numFmtId="0" fontId="37" fillId="0" borderId="19" xfId="68" applyFont="1" applyBorder="1" applyAlignment="1">
      <alignment horizontal="center" vertical="center" shrinkToFit="1"/>
      <protection/>
    </xf>
    <xf numFmtId="0" fontId="37" fillId="0" borderId="69" xfId="68" applyFont="1" applyBorder="1" applyAlignment="1">
      <alignment horizontal="center" vertical="center" shrinkToFit="1"/>
      <protection/>
    </xf>
    <xf numFmtId="0" fontId="37" fillId="0" borderId="15" xfId="68" applyFont="1" applyBorder="1" applyAlignment="1">
      <alignment horizontal="center" vertical="center"/>
      <protection/>
    </xf>
    <xf numFmtId="0" fontId="25" fillId="0" borderId="16" xfId="64" applyFont="1" applyBorder="1" applyAlignment="1">
      <alignment horizontal="center" vertical="center" textRotation="255" shrinkToFit="1"/>
      <protection/>
    </xf>
    <xf numFmtId="0" fontId="25" fillId="0" borderId="17" xfId="64" applyFont="1" applyBorder="1" applyAlignment="1">
      <alignment horizontal="center" vertical="center" textRotation="255" shrinkToFit="1"/>
      <protection/>
    </xf>
    <xf numFmtId="0" fontId="25" fillId="0" borderId="76" xfId="64" applyFont="1" applyBorder="1" applyAlignment="1">
      <alignment horizontal="center" vertical="center" textRotation="255" shrinkToFit="1"/>
      <protection/>
    </xf>
    <xf numFmtId="0" fontId="30" fillId="0" borderId="18" xfId="64" applyFont="1" applyBorder="1" applyAlignment="1" applyProtection="1">
      <alignment horizontal="center" vertical="center" shrinkToFit="1"/>
      <protection locked="0"/>
    </xf>
    <xf numFmtId="38" fontId="31" fillId="0" borderId="68" xfId="50" applyFont="1" applyBorder="1" applyAlignment="1">
      <alignment horizontal="center" vertical="center"/>
    </xf>
    <xf numFmtId="38" fontId="31" fillId="0" borderId="28" xfId="50" applyFont="1" applyBorder="1" applyAlignment="1">
      <alignment horizontal="center" vertical="center"/>
    </xf>
    <xf numFmtId="0" fontId="29" fillId="0" borderId="0" xfId="64" applyFont="1" applyAlignment="1">
      <alignment horizontal="right"/>
      <protection/>
    </xf>
    <xf numFmtId="0" fontId="24" fillId="0" borderId="77" xfId="64" applyFont="1" applyBorder="1" applyAlignment="1">
      <alignment horizontal="center" vertical="center"/>
      <protection/>
    </xf>
    <xf numFmtId="0" fontId="24" fillId="0" borderId="0" xfId="64" applyFont="1" applyBorder="1" applyAlignment="1">
      <alignment horizontal="center" vertical="center"/>
      <protection/>
    </xf>
    <xf numFmtId="0" fontId="24" fillId="0" borderId="27" xfId="64" applyFont="1" applyBorder="1" applyAlignment="1">
      <alignment horizontal="center" vertical="center"/>
      <protection/>
    </xf>
    <xf numFmtId="0" fontId="25" fillId="0" borderId="68" xfId="64" applyFont="1" applyBorder="1" applyAlignment="1">
      <alignment horizontal="center" vertical="center"/>
      <protection/>
    </xf>
    <xf numFmtId="0" fontId="25" fillId="0" borderId="71" xfId="64" applyFont="1" applyBorder="1" applyAlignment="1">
      <alignment horizontal="center" vertical="center"/>
      <protection/>
    </xf>
    <xf numFmtId="38" fontId="31" fillId="0" borderId="20" xfId="50" applyFont="1" applyBorder="1" applyAlignment="1" applyProtection="1">
      <alignment horizontal="center" vertical="center"/>
      <protection locked="0"/>
    </xf>
    <xf numFmtId="38" fontId="31" fillId="0" borderId="21" xfId="50" applyFont="1" applyBorder="1" applyAlignment="1" applyProtection="1">
      <alignment horizontal="center" vertical="center"/>
      <protection locked="0"/>
    </xf>
    <xf numFmtId="0" fontId="25" fillId="0" borderId="78" xfId="64" applyFont="1" applyFill="1" applyBorder="1" applyAlignment="1">
      <alignment horizontal="center" vertical="center" wrapText="1" shrinkToFit="1"/>
      <protection/>
    </xf>
    <xf numFmtId="0" fontId="25" fillId="0" borderId="21" xfId="64" applyFont="1" applyFill="1" applyBorder="1" applyAlignment="1">
      <alignment horizontal="center" vertical="center" wrapText="1" shrinkToFit="1"/>
      <protection/>
    </xf>
    <xf numFmtId="0" fontId="25" fillId="0" borderId="12" xfId="64" applyFont="1" applyFill="1" applyBorder="1" applyAlignment="1">
      <alignment horizontal="center" vertical="center" wrapText="1" shrinkToFit="1"/>
      <protection/>
    </xf>
    <xf numFmtId="0" fontId="29" fillId="0" borderId="18" xfId="64" applyFont="1" applyBorder="1" applyAlignment="1">
      <alignment horizontal="center" vertical="center" shrinkToFit="1"/>
      <protection/>
    </xf>
    <xf numFmtId="0" fontId="24" fillId="0" borderId="79" xfId="64" applyFont="1" applyBorder="1" applyAlignment="1">
      <alignment horizontal="center" vertical="center"/>
      <protection/>
    </xf>
    <xf numFmtId="0" fontId="24" fillId="0" borderId="29" xfId="64" applyFont="1" applyBorder="1" applyAlignment="1">
      <alignment horizontal="center" vertical="center"/>
      <protection/>
    </xf>
    <xf numFmtId="0" fontId="24" fillId="0" borderId="80" xfId="64" applyFont="1" applyBorder="1" applyAlignment="1">
      <alignment horizontal="center" vertical="center"/>
      <protection/>
    </xf>
    <xf numFmtId="0" fontId="25" fillId="0" borderId="19" xfId="64" applyFont="1" applyFill="1" applyBorder="1" applyAlignment="1" applyProtection="1">
      <alignment horizontal="left" vertical="center"/>
      <protection locked="0"/>
    </xf>
    <xf numFmtId="0" fontId="25" fillId="0" borderId="28" xfId="64" applyFont="1" applyFill="1" applyBorder="1" applyAlignment="1" applyProtection="1">
      <alignment horizontal="left" vertical="center"/>
      <protection locked="0"/>
    </xf>
    <xf numFmtId="0" fontId="25" fillId="0" borderId="15" xfId="64" applyFont="1" applyFill="1" applyBorder="1" applyAlignment="1" applyProtection="1">
      <alignment horizontal="left" vertical="center"/>
      <protection locked="0"/>
    </xf>
    <xf numFmtId="0" fontId="25" fillId="0" borderId="20" xfId="64" applyFont="1" applyBorder="1" applyAlignment="1">
      <alignment horizontal="center" vertical="center" wrapText="1"/>
      <protection/>
    </xf>
    <xf numFmtId="0" fontId="25" fillId="0" borderId="22" xfId="64" applyFont="1" applyBorder="1" applyAlignment="1">
      <alignment horizontal="center" vertical="center" wrapText="1"/>
      <protection/>
    </xf>
    <xf numFmtId="3" fontId="25" fillId="0" borderId="78" xfId="64" applyNumberFormat="1" applyFont="1" applyFill="1" applyBorder="1" applyAlignment="1">
      <alignment horizontal="center" vertical="center" wrapText="1"/>
      <protection/>
    </xf>
    <xf numFmtId="0" fontId="25" fillId="0" borderId="21" xfId="64" applyFont="1" applyFill="1" applyBorder="1" applyAlignment="1">
      <alignment horizontal="center" vertical="center" wrapText="1"/>
      <protection/>
    </xf>
    <xf numFmtId="0" fontId="25" fillId="0" borderId="12" xfId="64" applyFont="1" applyFill="1" applyBorder="1" applyAlignment="1">
      <alignment horizontal="center" vertical="center" wrapText="1"/>
      <protection/>
    </xf>
    <xf numFmtId="0" fontId="25" fillId="0" borderId="78" xfId="64" applyFont="1" applyFill="1" applyBorder="1" applyAlignment="1">
      <alignment horizontal="center" vertical="center"/>
      <protection/>
    </xf>
    <xf numFmtId="0" fontId="25" fillId="0" borderId="21" xfId="64" applyFont="1" applyFill="1" applyBorder="1" applyAlignment="1">
      <alignment horizontal="center" vertical="center"/>
      <protection/>
    </xf>
    <xf numFmtId="0" fontId="25" fillId="0" borderId="12" xfId="64" applyFont="1" applyFill="1" applyBorder="1" applyAlignment="1">
      <alignment horizontal="center" vertical="center"/>
      <protection/>
    </xf>
    <xf numFmtId="0" fontId="25" fillId="0" borderId="20" xfId="64" applyFont="1" applyBorder="1" applyAlignment="1">
      <alignment horizontal="center" vertical="center"/>
      <protection/>
    </xf>
    <xf numFmtId="0" fontId="25" fillId="0" borderId="22" xfId="64" applyFont="1" applyBorder="1" applyAlignment="1">
      <alignment horizontal="center" vertical="center"/>
      <protection/>
    </xf>
    <xf numFmtId="38" fontId="31" fillId="0" borderId="20" xfId="50" applyFont="1" applyBorder="1" applyAlignment="1">
      <alignment horizontal="center" vertical="center"/>
    </xf>
    <xf numFmtId="38" fontId="31" fillId="0" borderId="21" xfId="50" applyFont="1" applyBorder="1" applyAlignment="1">
      <alignment horizontal="center" vertical="center"/>
    </xf>
    <xf numFmtId="0" fontId="55" fillId="28" borderId="0" xfId="66" applyFont="1" applyFill="1" applyAlignment="1">
      <alignment horizontal="center" vertical="center"/>
      <protection/>
    </xf>
    <xf numFmtId="0" fontId="25" fillId="0" borderId="81" xfId="64" applyFont="1" applyBorder="1" applyAlignment="1">
      <alignment horizontal="center" vertical="center"/>
      <protection/>
    </xf>
    <xf numFmtId="0" fontId="25" fillId="0" borderId="82" xfId="64" applyFont="1" applyBorder="1" applyAlignment="1">
      <alignment horizontal="center" vertical="center"/>
      <protection/>
    </xf>
    <xf numFmtId="0" fontId="25" fillId="0" borderId="83" xfId="64" applyFont="1" applyFill="1" applyBorder="1" applyAlignment="1">
      <alignment horizontal="center" vertical="center"/>
      <protection/>
    </xf>
    <xf numFmtId="0" fontId="25" fillId="0" borderId="81" xfId="64" applyFont="1" applyFill="1" applyBorder="1" applyAlignment="1">
      <alignment horizontal="center" vertical="center"/>
      <protection/>
    </xf>
    <xf numFmtId="0" fontId="25" fillId="0" borderId="82" xfId="64" applyFont="1" applyFill="1" applyBorder="1" applyAlignment="1">
      <alignment horizontal="center" vertical="center"/>
      <protection/>
    </xf>
    <xf numFmtId="0" fontId="28" fillId="28" borderId="0" xfId="64" applyFont="1" applyFill="1" applyAlignment="1">
      <alignment horizontal="center" vertical="center"/>
      <protection/>
    </xf>
    <xf numFmtId="0" fontId="25" fillId="0" borderId="83" xfId="64" applyFont="1" applyBorder="1" applyAlignment="1">
      <alignment horizontal="center" vertical="center"/>
      <protection/>
    </xf>
    <xf numFmtId="0" fontId="25" fillId="0" borderId="84" xfId="64" applyFont="1" applyBorder="1" applyAlignment="1">
      <alignment horizontal="center" vertical="center"/>
      <protection/>
    </xf>
    <xf numFmtId="0" fontId="24" fillId="0" borderId="85" xfId="64" applyFont="1" applyBorder="1" applyAlignment="1">
      <alignment horizontal="center" vertical="center"/>
      <protection/>
    </xf>
    <xf numFmtId="0" fontId="24" fillId="0" borderId="86" xfId="64" applyFont="1" applyBorder="1" applyAlignment="1">
      <alignment horizontal="center" vertical="center"/>
      <protection/>
    </xf>
    <xf numFmtId="0" fontId="24" fillId="0" borderId="87" xfId="64" applyFont="1" applyBorder="1" applyAlignment="1">
      <alignment horizontal="center" vertical="center"/>
      <protection/>
    </xf>
    <xf numFmtId="0" fontId="29" fillId="0" borderId="21" xfId="64" applyFont="1" applyBorder="1" applyAlignment="1">
      <alignment horizontal="center" vertical="center" shrinkToFit="1"/>
      <protection/>
    </xf>
    <xf numFmtId="0" fontId="25" fillId="0" borderId="0" xfId="0" applyFont="1" applyAlignment="1" applyProtection="1">
      <alignment horizontal="center" vertical="center"/>
      <protection locked="0"/>
    </xf>
    <xf numFmtId="0" fontId="29" fillId="0" borderId="21" xfId="64" applyFont="1" applyFill="1" applyBorder="1" applyAlignment="1">
      <alignment horizontal="center" vertical="center" shrinkToFit="1"/>
      <protection/>
    </xf>
    <xf numFmtId="0" fontId="32" fillId="0" borderId="0" xfId="67" applyFont="1" applyAlignment="1">
      <alignment horizontal="center" vertical="center"/>
      <protection/>
    </xf>
    <xf numFmtId="0" fontId="29" fillId="0" borderId="20" xfId="65" applyFont="1" applyBorder="1" applyAlignment="1">
      <alignment horizontal="center" vertical="center"/>
      <protection/>
    </xf>
    <xf numFmtId="0" fontId="29" fillId="0" borderId="21" xfId="65" applyFont="1" applyBorder="1" applyAlignment="1">
      <alignment horizontal="center" vertical="center"/>
      <protection/>
    </xf>
    <xf numFmtId="0" fontId="29" fillId="0" borderId="22" xfId="65" applyFont="1" applyBorder="1" applyAlignment="1">
      <alignment horizontal="center" vertical="center"/>
      <protection/>
    </xf>
    <xf numFmtId="0" fontId="29" fillId="0" borderId="16" xfId="65" applyFont="1" applyBorder="1" applyAlignment="1">
      <alignment horizontal="center" vertical="center"/>
      <protection/>
    </xf>
    <xf numFmtId="0" fontId="29" fillId="0" borderId="88" xfId="65" applyFont="1" applyBorder="1" applyAlignment="1">
      <alignment horizontal="center" vertical="center"/>
      <protection/>
    </xf>
    <xf numFmtId="0" fontId="29" fillId="0" borderId="17" xfId="65" applyFont="1" applyBorder="1" applyAlignment="1">
      <alignment horizontal="center" vertical="center"/>
      <protection/>
    </xf>
    <xf numFmtId="0" fontId="29" fillId="0" borderId="25" xfId="65" applyFont="1" applyBorder="1" applyAlignment="1">
      <alignment horizontal="center" vertical="center"/>
      <protection/>
    </xf>
    <xf numFmtId="0" fontId="29" fillId="0" borderId="89" xfId="65" applyFont="1" applyBorder="1" applyAlignment="1">
      <alignment horizontal="center" vertical="center"/>
      <protection/>
    </xf>
    <xf numFmtId="0" fontId="29" fillId="0" borderId="90" xfId="65" applyFont="1" applyBorder="1" applyAlignment="1">
      <alignment horizontal="center" vertical="center"/>
      <protection/>
    </xf>
    <xf numFmtId="0" fontId="29" fillId="0" borderId="0" xfId="65" applyFont="1" applyAlignment="1">
      <alignment horizontal="center" vertical="center"/>
      <protection/>
    </xf>
    <xf numFmtId="0" fontId="29" fillId="0" borderId="18" xfId="65" applyFont="1" applyBorder="1" applyAlignment="1" applyProtection="1">
      <alignment horizontal="center" vertical="center" shrinkToFit="1"/>
      <protection locked="0"/>
    </xf>
    <xf numFmtId="38" fontId="30" fillId="0" borderId="21" xfId="50" applyFont="1" applyBorder="1" applyAlignment="1">
      <alignment horizontal="center" vertical="center" shrinkToFit="1"/>
    </xf>
    <xf numFmtId="0" fontId="76" fillId="0" borderId="0" xfId="65" applyFont="1" applyAlignment="1">
      <alignment horizontal="left" vertical="center" shrinkToFit="1"/>
      <protection/>
    </xf>
    <xf numFmtId="0" fontId="77" fillId="0" borderId="0" xfId="0" applyFont="1" applyAlignment="1">
      <alignment vertical="center" shrinkToFit="1"/>
    </xf>
    <xf numFmtId="0" fontId="26" fillId="0" borderId="25" xfId="65" applyFont="1" applyBorder="1" applyAlignment="1">
      <alignment horizontal="center" vertical="center" shrinkToFit="1"/>
      <protection/>
    </xf>
    <xf numFmtId="0" fontId="26" fillId="0" borderId="23" xfId="65" applyFont="1" applyBorder="1" applyAlignment="1">
      <alignment horizontal="center" vertical="center" shrinkToFit="1"/>
      <protection/>
    </xf>
    <xf numFmtId="0" fontId="26" fillId="0" borderId="65" xfId="65" applyFont="1" applyBorder="1" applyAlignment="1">
      <alignment horizontal="center" vertical="center" shrinkToFit="1"/>
      <protection/>
    </xf>
    <xf numFmtId="0" fontId="29" fillId="0" borderId="0" xfId="65" applyFont="1" applyBorder="1" applyAlignment="1">
      <alignment horizontal="center" vertical="center"/>
      <protection/>
    </xf>
    <xf numFmtId="0" fontId="35" fillId="0" borderId="90" xfId="65" applyFont="1" applyBorder="1" applyAlignment="1">
      <alignment horizontal="center" vertical="center"/>
      <protection/>
    </xf>
    <xf numFmtId="0" fontId="35" fillId="0" borderId="18" xfId="65" applyFont="1" applyBorder="1" applyAlignment="1">
      <alignment horizontal="center" vertical="center"/>
      <protection/>
    </xf>
    <xf numFmtId="0" fontId="35" fillId="0" borderId="64" xfId="65" applyFont="1" applyBorder="1" applyAlignment="1">
      <alignment horizontal="center" vertical="center"/>
      <protection/>
    </xf>
    <xf numFmtId="38" fontId="30" fillId="0" borderId="20" xfId="65" applyNumberFormat="1" applyFont="1" applyBorder="1" applyAlignment="1">
      <alignment horizontal="center" vertical="center" shrinkToFit="1"/>
      <protection/>
    </xf>
    <xf numFmtId="0" fontId="30" fillId="0" borderId="22" xfId="65" applyFont="1" applyBorder="1" applyAlignment="1">
      <alignment horizontal="center" vertical="center" shrinkToFit="1"/>
      <protection/>
    </xf>
    <xf numFmtId="38" fontId="30" fillId="0" borderId="21" xfId="65" applyNumberFormat="1" applyFont="1" applyBorder="1" applyAlignment="1">
      <alignment horizontal="center" vertical="center" shrinkToFit="1"/>
      <protection/>
    </xf>
    <xf numFmtId="38" fontId="30" fillId="0" borderId="19" xfId="65" applyNumberFormat="1" applyFont="1" applyBorder="1" applyAlignment="1">
      <alignment horizontal="center" vertical="center" shrinkToFit="1"/>
      <protection/>
    </xf>
    <xf numFmtId="0" fontId="30" fillId="0" borderId="15" xfId="65" applyFont="1" applyBorder="1" applyAlignment="1">
      <alignment horizontal="center" vertical="center" shrinkToFit="1"/>
      <protection/>
    </xf>
    <xf numFmtId="0" fontId="29" fillId="0" borderId="0" xfId="65" applyFont="1" applyBorder="1" applyAlignment="1">
      <alignment horizontal="right" vertical="center"/>
      <protection/>
    </xf>
    <xf numFmtId="0" fontId="31" fillId="0" borderId="0" xfId="65" applyFont="1" applyAlignment="1" applyProtection="1">
      <alignment horizontal="center" vertical="center" shrinkToFit="1"/>
      <protection locked="0"/>
    </xf>
    <xf numFmtId="0" fontId="31" fillId="0" borderId="18" xfId="65" applyFont="1" applyBorder="1" applyAlignment="1" applyProtection="1">
      <alignment horizontal="center" vertical="center" shrinkToFit="1"/>
      <protection locked="0"/>
    </xf>
    <xf numFmtId="38" fontId="30" fillId="0" borderId="23" xfId="50" applyFont="1" applyBorder="1" applyAlignment="1">
      <alignment horizontal="center" vertical="center" shrinkToFit="1"/>
    </xf>
    <xf numFmtId="0" fontId="29" fillId="0" borderId="10" xfId="65" applyFont="1" applyBorder="1" applyAlignment="1">
      <alignment horizontal="center" vertical="center"/>
      <protection/>
    </xf>
    <xf numFmtId="0" fontId="25" fillId="0" borderId="0" xfId="65" applyFont="1" applyBorder="1" applyAlignment="1">
      <alignment horizontal="left" vertical="center"/>
      <protection/>
    </xf>
    <xf numFmtId="0" fontId="54" fillId="0" borderId="0" xfId="65" applyFont="1" applyAlignment="1">
      <alignment horizontal="left" vertical="center" shrinkToFit="1"/>
      <protection/>
    </xf>
    <xf numFmtId="0" fontId="46" fillId="0" borderId="0" xfId="43" applyFont="1" applyAlignment="1" applyProtection="1">
      <alignment horizontal="center" vertical="center" shrinkToFit="1"/>
      <protection/>
    </xf>
    <xf numFmtId="0" fontId="29" fillId="0" borderId="18" xfId="65" applyFont="1" applyBorder="1" applyAlignment="1">
      <alignment horizontal="center" vertical="center" shrinkToFit="1"/>
      <protection/>
    </xf>
    <xf numFmtId="0" fontId="31" fillId="0" borderId="0" xfId="65" applyFont="1" applyAlignment="1">
      <alignment horizontal="center" vertical="center" shrinkToFit="1"/>
      <protection/>
    </xf>
    <xf numFmtId="0" fontId="31" fillId="0" borderId="18" xfId="65" applyFont="1" applyBorder="1" applyAlignment="1">
      <alignment horizontal="center" vertical="center" shrinkToFit="1"/>
      <protection/>
    </xf>
    <xf numFmtId="0" fontId="25" fillId="0" borderId="29" xfId="63" applyFont="1" applyBorder="1" applyAlignment="1" applyProtection="1">
      <alignment horizontal="center" shrinkToFit="1"/>
      <protection locked="0"/>
    </xf>
    <xf numFmtId="0" fontId="83" fillId="0" borderId="20" xfId="63" applyFont="1" applyBorder="1" applyAlignment="1">
      <alignment horizontal="center" vertical="center" wrapText="1"/>
      <protection/>
    </xf>
    <xf numFmtId="0" fontId="83" fillId="0" borderId="22" xfId="63" applyFont="1" applyBorder="1" applyAlignment="1">
      <alignment horizontal="center" vertical="center" wrapText="1"/>
      <protection/>
    </xf>
    <xf numFmtId="0" fontId="83" fillId="0" borderId="20" xfId="63" applyFont="1" applyBorder="1" applyAlignment="1">
      <alignment horizontal="center" vertical="center"/>
      <protection/>
    </xf>
    <xf numFmtId="0" fontId="83" fillId="0" borderId="21" xfId="63" applyFont="1" applyBorder="1" applyAlignment="1">
      <alignment horizontal="center" vertical="center"/>
      <protection/>
    </xf>
    <xf numFmtId="0" fontId="83" fillId="0" borderId="22" xfId="63" applyFont="1" applyBorder="1" applyAlignment="1">
      <alignment horizontal="center" vertical="center"/>
      <protection/>
    </xf>
    <xf numFmtId="0" fontId="29" fillId="0" borderId="20" xfId="63" applyFont="1" applyBorder="1" applyAlignment="1">
      <alignment horizontal="center" vertical="center"/>
      <protection/>
    </xf>
    <xf numFmtId="0" fontId="29" fillId="0" borderId="22" xfId="63" applyFont="1" applyBorder="1" applyAlignment="1">
      <alignment horizontal="center" vertical="center"/>
      <protection/>
    </xf>
    <xf numFmtId="0" fontId="31" fillId="0" borderId="91" xfId="63" applyFont="1" applyBorder="1" applyAlignment="1" applyProtection="1">
      <alignment horizontal="center" vertical="center" wrapText="1"/>
      <protection locked="0"/>
    </xf>
    <xf numFmtId="0" fontId="31" fillId="0" borderId="92" xfId="63" applyFont="1" applyBorder="1" applyAlignment="1" applyProtection="1">
      <alignment horizontal="center" vertical="center" wrapText="1"/>
      <protection locked="0"/>
    </xf>
    <xf numFmtId="0" fontId="31" fillId="0" borderId="91" xfId="63" applyFont="1" applyBorder="1" applyAlignment="1" applyProtection="1">
      <alignment horizontal="center" vertical="center"/>
      <protection locked="0"/>
    </xf>
    <xf numFmtId="0" fontId="31" fillId="0" borderId="35" xfId="63" applyFont="1" applyBorder="1" applyAlignment="1" applyProtection="1">
      <alignment horizontal="center" vertical="center"/>
      <protection locked="0"/>
    </xf>
    <xf numFmtId="0" fontId="31" fillId="0" borderId="92" xfId="63" applyFont="1" applyBorder="1" applyAlignment="1" applyProtection="1">
      <alignment horizontal="center" vertical="center"/>
      <protection locked="0"/>
    </xf>
    <xf numFmtId="0" fontId="30" fillId="0" borderId="93" xfId="63" applyFont="1" applyBorder="1" applyAlignment="1">
      <alignment horizontal="center" vertical="center"/>
      <protection/>
    </xf>
    <xf numFmtId="0" fontId="30" fillId="0" borderId="94" xfId="63" applyFont="1" applyBorder="1" applyAlignment="1">
      <alignment horizontal="center" vertical="center"/>
      <protection/>
    </xf>
    <xf numFmtId="0" fontId="30" fillId="0" borderId="95" xfId="63" applyFont="1" applyBorder="1" applyAlignment="1">
      <alignment horizontal="center" vertical="center"/>
      <protection/>
    </xf>
    <xf numFmtId="0" fontId="30" fillId="0" borderId="19" xfId="63" applyFont="1" applyBorder="1" applyAlignment="1">
      <alignment horizontal="center" vertical="center"/>
      <protection/>
    </xf>
    <xf numFmtId="0" fontId="30" fillId="0" borderId="28" xfId="63" applyFont="1" applyBorder="1" applyAlignment="1">
      <alignment horizontal="center" vertical="center"/>
      <protection/>
    </xf>
    <xf numFmtId="5" fontId="33" fillId="0" borderId="38" xfId="50" applyNumberFormat="1" applyFont="1" applyBorder="1" applyAlignment="1">
      <alignment horizontal="center" vertical="center"/>
    </xf>
    <xf numFmtId="5" fontId="33" fillId="0" borderId="96" xfId="50" applyNumberFormat="1" applyFont="1" applyBorder="1" applyAlignment="1">
      <alignment horizontal="center" vertical="center"/>
    </xf>
    <xf numFmtId="5" fontId="33" fillId="0" borderId="39" xfId="50" applyNumberFormat="1" applyFont="1" applyBorder="1" applyAlignment="1">
      <alignment horizontal="center" vertical="center"/>
    </xf>
    <xf numFmtId="0" fontId="25" fillId="0" borderId="20" xfId="63" applyFont="1" applyBorder="1" applyAlignment="1">
      <alignment horizontal="left" vertical="center" wrapText="1" shrinkToFit="1"/>
      <protection/>
    </xf>
    <xf numFmtId="0" fontId="25" fillId="0" borderId="21" xfId="63" applyFont="1" applyBorder="1" applyAlignment="1">
      <alignment horizontal="left" vertical="center" shrinkToFit="1"/>
      <protection/>
    </xf>
    <xf numFmtId="0" fontId="0" fillId="0" borderId="21" xfId="63" applyBorder="1" applyAlignment="1">
      <alignment horizontal="left" vertical="center" shrinkToFit="1"/>
      <protection/>
    </xf>
    <xf numFmtId="0" fontId="31" fillId="0" borderId="20" xfId="63" applyFont="1" applyBorder="1" applyAlignment="1" applyProtection="1">
      <alignment horizontal="center" vertical="center" wrapText="1"/>
      <protection locked="0"/>
    </xf>
    <xf numFmtId="0" fontId="31" fillId="0" borderId="22" xfId="63" applyFont="1" applyBorder="1" applyAlignment="1" applyProtection="1">
      <alignment horizontal="center" vertical="center" wrapText="1"/>
      <protection locked="0"/>
    </xf>
    <xf numFmtId="0" fontId="31" fillId="0" borderId="20" xfId="63" applyFont="1" applyBorder="1" applyAlignment="1" applyProtection="1">
      <alignment horizontal="center" vertical="center"/>
      <protection locked="0"/>
    </xf>
    <xf numFmtId="0" fontId="31" fillId="0" borderId="21" xfId="63" applyFont="1" applyBorder="1" applyAlignment="1" applyProtection="1">
      <alignment horizontal="center" vertical="center"/>
      <protection locked="0"/>
    </xf>
    <xf numFmtId="0" fontId="31" fillId="0" borderId="22" xfId="63" applyFont="1" applyBorder="1" applyAlignment="1" applyProtection="1">
      <alignment horizontal="center" vertical="center"/>
      <protection locked="0"/>
    </xf>
    <xf numFmtId="0" fontId="29" fillId="0" borderId="20" xfId="63" applyFont="1" applyBorder="1" applyAlignment="1" applyProtection="1">
      <alignment horizontal="center" vertical="center" wrapText="1"/>
      <protection locked="0"/>
    </xf>
    <xf numFmtId="0" fontId="29" fillId="0" borderId="22" xfId="63" applyFont="1" applyBorder="1" applyAlignment="1" applyProtection="1">
      <alignment horizontal="center" vertical="center" wrapText="1"/>
      <protection locked="0"/>
    </xf>
    <xf numFmtId="0" fontId="29" fillId="0" borderId="20" xfId="63" applyFont="1" applyBorder="1" applyAlignment="1">
      <alignment horizontal="center" vertical="center" shrinkToFit="1"/>
      <protection/>
    </xf>
    <xf numFmtId="0" fontId="29" fillId="0" borderId="22" xfId="63" applyFont="1" applyBorder="1" applyAlignment="1">
      <alignment horizontal="center" vertical="center" shrinkToFit="1"/>
      <protection/>
    </xf>
    <xf numFmtId="0" fontId="29" fillId="0" borderId="10" xfId="63" applyFont="1" applyBorder="1" applyAlignment="1">
      <alignment horizontal="center" vertical="center"/>
      <protection/>
    </xf>
    <xf numFmtId="0" fontId="29" fillId="0" borderId="46" xfId="63" applyFont="1" applyBorder="1" applyAlignment="1">
      <alignment horizontal="center" vertical="center"/>
      <protection/>
    </xf>
    <xf numFmtId="3" fontId="29" fillId="0" borderId="97" xfId="63" applyNumberFormat="1" applyFont="1" applyBorder="1" applyAlignment="1">
      <alignment horizontal="center" vertical="center" wrapText="1"/>
      <protection/>
    </xf>
    <xf numFmtId="3" fontId="29" fillId="0" borderId="98" xfId="63" applyNumberFormat="1" applyFont="1" applyBorder="1" applyAlignment="1">
      <alignment horizontal="center" vertical="center" wrapText="1"/>
      <protection/>
    </xf>
    <xf numFmtId="0" fontId="84" fillId="0" borderId="91" xfId="63" applyFont="1" applyBorder="1" applyAlignment="1">
      <alignment horizontal="center" vertical="center" wrapText="1"/>
      <protection/>
    </xf>
    <xf numFmtId="0" fontId="84" fillId="0" borderId="92" xfId="63" applyFont="1" applyBorder="1" applyAlignment="1">
      <alignment horizontal="center" vertical="center" wrapText="1"/>
      <protection/>
    </xf>
    <xf numFmtId="0" fontId="29" fillId="0" borderId="99" xfId="63" applyFont="1" applyBorder="1" applyAlignment="1">
      <alignment horizontal="center" vertical="center"/>
      <protection/>
    </xf>
    <xf numFmtId="0" fontId="29" fillId="0" borderId="84" xfId="63" applyFont="1" applyBorder="1" applyAlignment="1">
      <alignment horizontal="center" vertical="center"/>
      <protection/>
    </xf>
    <xf numFmtId="0" fontId="31" fillId="0" borderId="0" xfId="63" applyFont="1" applyFill="1" applyBorder="1" applyAlignment="1">
      <alignment horizontal="center" vertical="center" shrinkToFit="1"/>
      <protection/>
    </xf>
    <xf numFmtId="0" fontId="29" fillId="0" borderId="99" xfId="63" applyFont="1" applyBorder="1" applyAlignment="1">
      <alignment horizontal="center" vertical="center" shrinkToFit="1"/>
      <protection/>
    </xf>
    <xf numFmtId="0" fontId="29" fillId="0" borderId="84" xfId="63" applyFont="1" applyBorder="1" applyAlignment="1">
      <alignment horizontal="center" vertical="center" shrinkToFit="1"/>
      <protection/>
    </xf>
    <xf numFmtId="0" fontId="35" fillId="0" borderId="28" xfId="63" applyFont="1" applyBorder="1" applyAlignment="1">
      <alignment horizontal="center" vertical="top" shrinkToFit="1"/>
      <protection/>
    </xf>
    <xf numFmtId="0" fontId="35" fillId="0" borderId="15" xfId="63" applyFont="1" applyBorder="1" applyAlignment="1">
      <alignment horizontal="center" vertical="top" shrinkToFit="1"/>
      <protection/>
    </xf>
    <xf numFmtId="0" fontId="35" fillId="0" borderId="0" xfId="63" applyFont="1" applyBorder="1" applyAlignment="1">
      <alignment horizontal="center" vertical="top" shrinkToFit="1"/>
      <protection/>
    </xf>
    <xf numFmtId="0" fontId="25" fillId="0" borderId="29" xfId="62" applyFont="1" applyBorder="1" applyAlignment="1">
      <alignment horizontal="center" shrinkToFit="1"/>
      <protection/>
    </xf>
    <xf numFmtId="3" fontId="35" fillId="0" borderId="97" xfId="62" applyNumberFormat="1" applyFont="1" applyBorder="1" applyAlignment="1">
      <alignment horizontal="center" vertical="center" wrapText="1"/>
      <protection/>
    </xf>
    <xf numFmtId="3" fontId="35" fillId="0" borderId="98" xfId="62" applyNumberFormat="1" applyFont="1" applyBorder="1" applyAlignment="1">
      <alignment horizontal="center" vertical="center" wrapText="1"/>
      <protection/>
    </xf>
    <xf numFmtId="0" fontId="30" fillId="0" borderId="19" xfId="62" applyFont="1" applyBorder="1" applyAlignment="1">
      <alignment horizontal="center" vertical="center"/>
      <protection/>
    </xf>
    <xf numFmtId="0" fontId="30" fillId="0" borderId="28" xfId="62" applyFont="1" applyBorder="1" applyAlignment="1">
      <alignment horizontal="center" vertical="center"/>
      <protection/>
    </xf>
    <xf numFmtId="0" fontId="29" fillId="0" borderId="86" xfId="62" applyFont="1" applyBorder="1" applyAlignment="1">
      <alignment horizontal="right" vertical="center"/>
      <protection/>
    </xf>
    <xf numFmtId="0" fontId="29" fillId="0" borderId="100" xfId="62" applyFont="1" applyBorder="1" applyAlignment="1">
      <alignment horizontal="center" vertical="center"/>
      <protection/>
    </xf>
    <xf numFmtId="0" fontId="29" fillId="0" borderId="101" xfId="62" applyFont="1" applyBorder="1" applyAlignment="1">
      <alignment horizontal="center" vertical="center"/>
      <protection/>
    </xf>
    <xf numFmtId="0" fontId="25" fillId="0" borderId="102" xfId="62" applyFont="1" applyBorder="1" applyAlignment="1">
      <alignment horizontal="center"/>
      <protection/>
    </xf>
    <xf numFmtId="0" fontId="25" fillId="0" borderId="30" xfId="62" applyFont="1" applyBorder="1" applyAlignment="1">
      <alignment horizontal="center"/>
      <protection/>
    </xf>
    <xf numFmtId="0" fontId="29" fillId="0" borderId="103" xfId="62" applyFont="1" applyBorder="1" applyAlignment="1">
      <alignment horizontal="left" vertical="center" wrapText="1"/>
      <protection/>
    </xf>
    <xf numFmtId="0" fontId="29" fillId="0" borderId="17" xfId="62" applyFont="1" applyBorder="1" applyAlignment="1">
      <alignment horizontal="left" vertical="center"/>
      <protection/>
    </xf>
    <xf numFmtId="0" fontId="29" fillId="0" borderId="103" xfId="62" applyFont="1" applyBorder="1" applyAlignment="1">
      <alignment horizontal="center" vertical="center"/>
      <protection/>
    </xf>
    <xf numFmtId="0" fontId="29" fillId="0" borderId="17" xfId="62" applyFont="1" applyBorder="1" applyAlignment="1">
      <alignment horizontal="center" vertical="center"/>
      <protection/>
    </xf>
    <xf numFmtId="0" fontId="29" fillId="0" borderId="46" xfId="62"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JO第4戦エントリー" xfId="64"/>
    <cellStyle name="標準_参加申込書" xfId="65"/>
    <cellStyle name="標準_参加申込書（馬匹 選手）" xfId="66"/>
    <cellStyle name="標準_参加申込書（馬匹 選手） 2" xfId="67"/>
    <cellStyle name="標準_参加馬資料表センター"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6477000</xdr:colOff>
      <xdr:row>179</xdr:row>
      <xdr:rowOff>66675</xdr:rowOff>
    </xdr:from>
    <xdr:to>
      <xdr:col>0</xdr:col>
      <xdr:colOff>7362825</xdr:colOff>
      <xdr:row>183</xdr:row>
      <xdr:rowOff>133350</xdr:rowOff>
    </xdr:to>
    <xdr:pic>
      <xdr:nvPicPr>
        <xdr:cNvPr id="1" name="図 2" descr="https://qr.quel.jp/tmp/c9fe03dbee1574246b5b52235194b76191b59417.png"/>
        <xdr:cNvPicPr preferRelativeResize="1">
          <a:picLocks noChangeAspect="1"/>
        </xdr:cNvPicPr>
      </xdr:nvPicPr>
      <xdr:blipFill>
        <a:blip r:embed="rId1"/>
        <a:stretch>
          <a:fillRect/>
        </a:stretch>
      </xdr:blipFill>
      <xdr:spPr>
        <a:xfrm>
          <a:off x="6477000" y="36004500"/>
          <a:ext cx="885825" cy="866775"/>
        </a:xfrm>
        <a:prstGeom prst="rect">
          <a:avLst/>
        </a:prstGeom>
        <a:noFill/>
        <a:ln w="9525" cmpd="sng">
          <a:noFill/>
        </a:ln>
      </xdr:spPr>
    </xdr:pic>
    <xdr:clientData/>
  </xdr:twoCellAnchor>
  <xdr:twoCellAnchor editAs="oneCell">
    <xdr:from>
      <xdr:col>0</xdr:col>
      <xdr:colOff>666750</xdr:colOff>
      <xdr:row>79</xdr:row>
      <xdr:rowOff>76200</xdr:rowOff>
    </xdr:from>
    <xdr:to>
      <xdr:col>0</xdr:col>
      <xdr:colOff>7058025</xdr:colOff>
      <xdr:row>108</xdr:row>
      <xdr:rowOff>114300</xdr:rowOff>
    </xdr:to>
    <xdr:pic>
      <xdr:nvPicPr>
        <xdr:cNvPr id="2" name="図 2"/>
        <xdr:cNvPicPr preferRelativeResize="1">
          <a:picLocks noChangeAspect="1"/>
        </xdr:cNvPicPr>
      </xdr:nvPicPr>
      <xdr:blipFill>
        <a:blip r:embed="rId2"/>
        <a:stretch>
          <a:fillRect/>
        </a:stretch>
      </xdr:blipFill>
      <xdr:spPr>
        <a:xfrm>
          <a:off x="666750" y="15601950"/>
          <a:ext cx="6391275" cy="556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11</xdr:row>
      <xdr:rowOff>295275</xdr:rowOff>
    </xdr:from>
    <xdr:to>
      <xdr:col>3</xdr:col>
      <xdr:colOff>923925</xdr:colOff>
      <xdr:row>13</xdr:row>
      <xdr:rowOff>304800</xdr:rowOff>
    </xdr:to>
    <xdr:sp>
      <xdr:nvSpPr>
        <xdr:cNvPr id="1" name="テキスト ボックス 1"/>
        <xdr:cNvSpPr txBox="1">
          <a:spLocks noChangeArrowheads="1"/>
        </xdr:cNvSpPr>
      </xdr:nvSpPr>
      <xdr:spPr>
        <a:xfrm>
          <a:off x="838200" y="4514850"/>
          <a:ext cx="3314700" cy="866775"/>
        </a:xfrm>
        <a:prstGeom prst="rect">
          <a:avLst/>
        </a:prstGeom>
        <a:solidFill>
          <a:srgbClr val="FFFFFF"/>
        </a:solidFill>
        <a:ln w="57150" cmpd="dbl">
          <a:solidFill>
            <a:srgbClr val="000000"/>
          </a:solidFill>
          <a:headEnd type="none"/>
          <a:tailEnd type="none"/>
        </a:ln>
      </xdr:spPr>
      <xdr:txBody>
        <a:bodyPr vertOverflow="clip" wrap="square" anchor="ctr"/>
        <a:p>
          <a:pPr algn="ctr">
            <a:defRPr/>
          </a:pPr>
          <a:r>
            <a:rPr lang="en-US" cap="none" sz="3200" b="1" i="0" u="none" baseline="0">
              <a:solidFill>
                <a:srgbClr val="000000"/>
              </a:solidFill>
            </a:rPr>
            <a:t>見　本</a:t>
          </a:r>
        </a:p>
      </xdr:txBody>
    </xdr:sp>
    <xdr:clientData/>
  </xdr:twoCellAnchor>
  <xdr:twoCellAnchor>
    <xdr:from>
      <xdr:col>13</xdr:col>
      <xdr:colOff>581025</xdr:colOff>
      <xdr:row>10</xdr:row>
      <xdr:rowOff>333375</xdr:rowOff>
    </xdr:from>
    <xdr:to>
      <xdr:col>19</xdr:col>
      <xdr:colOff>152400</xdr:colOff>
      <xdr:row>13</xdr:row>
      <xdr:rowOff>85725</xdr:rowOff>
    </xdr:to>
    <xdr:sp>
      <xdr:nvSpPr>
        <xdr:cNvPr id="2" name="吹き出し: 角を丸めた四角形 2"/>
        <xdr:cNvSpPr>
          <a:spLocks/>
        </xdr:cNvSpPr>
      </xdr:nvSpPr>
      <xdr:spPr>
        <a:xfrm>
          <a:off x="11620500" y="4124325"/>
          <a:ext cx="3914775" cy="1038225"/>
        </a:xfrm>
        <a:prstGeom prst="wedgeRoundRectCallout">
          <a:avLst>
            <a:gd name="adj1" fmla="val 49583"/>
            <a:gd name="adj2" fmla="val -224319"/>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チーム分けが分かるように数字やアルファベットで記載してください</a:t>
          </a:r>
          <a:r>
            <a:rPr lang="en-US" cap="none" sz="1100" b="0" i="0" u="none" baseline="0">
              <a:solidFill>
                <a:srgbClr val="000000"/>
              </a:solidFill>
            </a:rPr>
            <a:t>
</a:t>
          </a:r>
          <a:r>
            <a:rPr lang="en-US" cap="none" sz="1100" b="0" i="0" u="none" baseline="0">
              <a:solidFill>
                <a:srgbClr val="000000"/>
              </a:solidFill>
            </a:rPr>
            <a:t>順番の希望は横に記してください</a:t>
          </a:r>
        </a:p>
      </xdr:txBody>
    </xdr:sp>
    <xdr:clientData/>
  </xdr:twoCellAnchor>
  <xdr:twoCellAnchor>
    <xdr:from>
      <xdr:col>5</xdr:col>
      <xdr:colOff>523875</xdr:colOff>
      <xdr:row>10</xdr:row>
      <xdr:rowOff>238125</xdr:rowOff>
    </xdr:from>
    <xdr:to>
      <xdr:col>10</xdr:col>
      <xdr:colOff>561975</xdr:colOff>
      <xdr:row>12</xdr:row>
      <xdr:rowOff>161925</xdr:rowOff>
    </xdr:to>
    <xdr:sp>
      <xdr:nvSpPr>
        <xdr:cNvPr id="3" name="吹き出し: 角を丸めた四角形 4"/>
        <xdr:cNvSpPr>
          <a:spLocks/>
        </xdr:cNvSpPr>
      </xdr:nvSpPr>
      <xdr:spPr>
        <a:xfrm>
          <a:off x="5772150" y="4029075"/>
          <a:ext cx="3657600" cy="781050"/>
        </a:xfrm>
        <a:prstGeom prst="wedgeRoundRectCallout">
          <a:avLst>
            <a:gd name="adj1" fmla="val 58208"/>
            <a:gd name="adj2" fmla="val -285129"/>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オープン参加は「</a:t>
          </a:r>
          <a:r>
            <a:rPr lang="en-US" cap="none" sz="1100" b="0" i="0" u="none" baseline="0">
              <a:solidFill>
                <a:srgbClr val="000000"/>
              </a:solidFill>
            </a:rPr>
            <a:t>OP</a:t>
          </a:r>
          <a:r>
            <a:rPr lang="en-US" cap="none" sz="1100" b="0" i="0" u="none" baseline="0">
              <a:solidFill>
                <a:srgbClr val="000000"/>
              </a:solidFill>
            </a:rPr>
            <a:t>」と表記してください</a:t>
          </a:r>
          <a:r>
            <a:rPr lang="en-US" cap="none" sz="1100" b="0" i="0" u="none" baseline="0">
              <a:solidFill>
                <a:srgbClr val="000000"/>
              </a:solidFill>
            </a:rPr>
            <a:t>
</a:t>
          </a:r>
          <a:r>
            <a:rPr lang="en-US" cap="none" sz="1100" b="0" i="0" u="none" baseline="0">
              <a:solidFill>
                <a:srgbClr val="000000"/>
              </a:solidFill>
            </a:rPr>
            <a:t>順番の希望がある場合は横に記してください</a:t>
          </a:r>
        </a:p>
      </xdr:txBody>
    </xdr:sp>
    <xdr:clientData/>
  </xdr:twoCellAnchor>
  <xdr:twoCellAnchor>
    <xdr:from>
      <xdr:col>10</xdr:col>
      <xdr:colOff>542925</xdr:colOff>
      <xdr:row>15</xdr:row>
      <xdr:rowOff>238125</xdr:rowOff>
    </xdr:from>
    <xdr:to>
      <xdr:col>19</xdr:col>
      <xdr:colOff>95250</xdr:colOff>
      <xdr:row>19</xdr:row>
      <xdr:rowOff>0</xdr:rowOff>
    </xdr:to>
    <xdr:sp>
      <xdr:nvSpPr>
        <xdr:cNvPr id="4" name="吹き出し: 角を丸めた四角形 6"/>
        <xdr:cNvSpPr>
          <a:spLocks/>
        </xdr:cNvSpPr>
      </xdr:nvSpPr>
      <xdr:spPr>
        <a:xfrm>
          <a:off x="9410700" y="6172200"/>
          <a:ext cx="6067425" cy="1476375"/>
        </a:xfrm>
        <a:prstGeom prst="wedgeRoundRectCallout">
          <a:avLst>
            <a:gd name="adj1" fmla="val -41833"/>
            <a:gd name="adj2" fmla="val 120444"/>
          </a:avLst>
        </a:prstGeom>
        <a:solidFill>
          <a:srgbClr val="FFFFFF"/>
        </a:solidFill>
        <a:ln w="25400" cmpd="sng">
          <a:solidFill>
            <a:srgbClr val="385D8A"/>
          </a:solidFill>
          <a:headEnd type="none"/>
          <a:tailEnd type="none"/>
        </a:ln>
      </xdr:spPr>
      <xdr:txBody>
        <a:bodyPr vertOverflow="clip" wrap="square"/>
        <a:p>
          <a:pPr algn="l">
            <a:defRPr/>
          </a:pPr>
          <a:r>
            <a:rPr lang="en-US" cap="none" sz="1200" b="0" i="0" u="none" baseline="0">
              <a:solidFill>
                <a:srgbClr val="000000"/>
              </a:solidFill>
            </a:rPr>
            <a:t>競技の枠内に文字が入ると自動計算しますので入力は不要です。</a:t>
          </a:r>
          <a:r>
            <a:rPr lang="en-US" cap="none" sz="1200" b="0" i="0" u="none" baseline="0">
              <a:solidFill>
                <a:srgbClr val="000000"/>
              </a:solidFill>
            </a:rPr>
            <a:t>
</a:t>
          </a:r>
          <a:r>
            <a:rPr lang="en-US" cap="none" sz="1200" b="1" i="0" u="sng" baseline="0">
              <a:solidFill>
                <a:srgbClr val="FF0000"/>
              </a:solidFill>
            </a:rPr>
            <a:t>オープン参加の件数のみ手入力してください</a:t>
          </a:r>
          <a:r>
            <a:rPr lang="en-US" cap="none" sz="1200" b="1" i="0" u="sng" baseline="0">
              <a:solidFill>
                <a:srgbClr val="FF0000"/>
              </a:solidFill>
            </a:rPr>
            <a:t>
</a:t>
          </a:r>
          <a:r>
            <a:rPr lang="en-US" cap="none" sz="1200" b="1" i="0" u="none" baseline="0">
              <a:solidFill>
                <a:srgbClr val="000000"/>
              </a:solidFill>
            </a:rPr>
            <a:t>申込用紙が複数枚にわたった場合も集計されます</a:t>
          </a:r>
          <a:r>
            <a:rPr lang="en-US" cap="none" sz="1200" b="1" i="0" u="none" baseline="0">
              <a:solidFill>
                <a:srgbClr val="000000"/>
              </a:solidFill>
            </a:rPr>
            <a:t>
</a:t>
          </a:r>
          <a:r>
            <a:rPr lang="en-US" cap="none" sz="1200" b="1" i="0" u="none" baseline="0">
              <a:solidFill>
                <a:srgbClr val="000000"/>
              </a:solidFill>
            </a:rPr>
            <a:t>各申込用紙①～③のシート毎に集計し、総合申込書に合計が集計されます</a:t>
          </a:r>
        </a:p>
      </xdr:txBody>
    </xdr:sp>
    <xdr:clientData/>
  </xdr:twoCellAnchor>
  <xdr:twoCellAnchor>
    <xdr:from>
      <xdr:col>1</xdr:col>
      <xdr:colOff>523875</xdr:colOff>
      <xdr:row>17</xdr:row>
      <xdr:rowOff>219075</xdr:rowOff>
    </xdr:from>
    <xdr:to>
      <xdr:col>5</xdr:col>
      <xdr:colOff>685800</xdr:colOff>
      <xdr:row>19</xdr:row>
      <xdr:rowOff>304800</xdr:rowOff>
    </xdr:to>
    <xdr:sp>
      <xdr:nvSpPr>
        <xdr:cNvPr id="5" name="吹き出し: 角を丸めた四角形 8"/>
        <xdr:cNvSpPr>
          <a:spLocks/>
        </xdr:cNvSpPr>
      </xdr:nvSpPr>
      <xdr:spPr>
        <a:xfrm>
          <a:off x="800100" y="7010400"/>
          <a:ext cx="5133975" cy="942975"/>
        </a:xfrm>
        <a:prstGeom prst="wedgeRoundRectCallout">
          <a:avLst>
            <a:gd name="adj1" fmla="val -19037"/>
            <a:gd name="adj2" fmla="val 120129"/>
          </a:avLst>
        </a:prstGeom>
        <a:solidFill>
          <a:srgbClr val="FFFFFF"/>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rPr>
            <a:t>総合申込書のデータが自動入力されます</a:t>
          </a:r>
          <a:r>
            <a:rPr lang="en-US" cap="none" sz="1200" b="0" i="0" u="none" baseline="0">
              <a:solidFill>
                <a:srgbClr val="000000"/>
              </a:solidFill>
            </a:rPr>
            <a:t>
</a:t>
          </a:r>
          <a:r>
            <a:rPr lang="en-US" cap="none" sz="1200" b="0" i="0" u="none" baseline="0">
              <a:solidFill>
                <a:srgbClr val="000000"/>
              </a:solidFill>
            </a:rPr>
            <a:t>総合申込書に必ずご入力いただき、データを添付してください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1419225</xdr:colOff>
      <xdr:row>6</xdr:row>
      <xdr:rowOff>66675</xdr:rowOff>
    </xdr:from>
    <xdr:to>
      <xdr:col>8</xdr:col>
      <xdr:colOff>390525</xdr:colOff>
      <xdr:row>6</xdr:row>
      <xdr:rowOff>419100</xdr:rowOff>
    </xdr:to>
    <xdr:sp>
      <xdr:nvSpPr>
        <xdr:cNvPr id="1" name="円/楕円 1"/>
        <xdr:cNvSpPr>
          <a:spLocks/>
        </xdr:cNvSpPr>
      </xdr:nvSpPr>
      <xdr:spPr>
        <a:xfrm>
          <a:off x="7610475" y="2038350"/>
          <a:ext cx="428625" cy="352425"/>
        </a:xfrm>
        <a:prstGeom prst="ellipse">
          <a:avLst/>
        </a:prstGeom>
        <a:noFill/>
        <a:ln w="25400" cmpd="sng">
          <a:solidFill>
            <a:srgbClr val="A6A6A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A196"/>
  <sheetViews>
    <sheetView tabSelected="1" view="pageBreakPreview" zoomScaleSheetLayoutView="100" zoomScalePageLayoutView="0" workbookViewId="0" topLeftCell="A1">
      <selection activeCell="A1" sqref="A1"/>
    </sheetView>
  </sheetViews>
  <sheetFormatPr defaultColWidth="9.00390625" defaultRowHeight="13.5"/>
  <cols>
    <col min="1" max="1" width="101.00390625" style="3" customWidth="1"/>
    <col min="2" max="16384" width="9.00390625" style="2" customWidth="1"/>
  </cols>
  <sheetData>
    <row r="1" ht="30" customHeight="1">
      <c r="A1" s="9" t="s">
        <v>402</v>
      </c>
    </row>
    <row r="2" ht="19.5" customHeight="1">
      <c r="A2" s="1" t="s">
        <v>138</v>
      </c>
    </row>
    <row r="3" ht="19.5" customHeight="1">
      <c r="A3" s="1" t="s">
        <v>333</v>
      </c>
    </row>
    <row r="4" ht="19.5" customHeight="1">
      <c r="A4" s="1" t="s">
        <v>375</v>
      </c>
    </row>
    <row r="5" ht="19.5" customHeight="1">
      <c r="A5" s="1"/>
    </row>
    <row r="6" ht="17.25" customHeight="1">
      <c r="A6" s="179" t="s">
        <v>158</v>
      </c>
    </row>
    <row r="7" ht="17.25" customHeight="1">
      <c r="A7" s="179" t="s">
        <v>403</v>
      </c>
    </row>
    <row r="8" ht="17.25" customHeight="1">
      <c r="A8" s="179" t="s">
        <v>159</v>
      </c>
    </row>
    <row r="9" ht="12.75">
      <c r="A9" s="4"/>
    </row>
    <row r="10" ht="15" customHeight="1">
      <c r="A10" s="297" t="s">
        <v>477</v>
      </c>
    </row>
    <row r="11" ht="15" customHeight="1">
      <c r="A11" s="297" t="s">
        <v>479</v>
      </c>
    </row>
    <row r="12" ht="15" customHeight="1">
      <c r="A12" s="297" t="s">
        <v>478</v>
      </c>
    </row>
    <row r="13" ht="15" customHeight="1">
      <c r="A13" s="4"/>
    </row>
    <row r="14" ht="15" customHeight="1">
      <c r="A14" s="5" t="s">
        <v>146</v>
      </c>
    </row>
    <row r="15" ht="15" customHeight="1">
      <c r="A15" s="189" t="s">
        <v>340</v>
      </c>
    </row>
    <row r="16" ht="15" customHeight="1">
      <c r="A16" s="3" t="s">
        <v>400</v>
      </c>
    </row>
    <row r="17" ht="15" customHeight="1">
      <c r="A17" s="181" t="s">
        <v>401</v>
      </c>
    </row>
    <row r="18" ht="15" customHeight="1">
      <c r="A18" s="186" t="s">
        <v>190</v>
      </c>
    </row>
    <row r="19" ht="15" customHeight="1">
      <c r="A19" s="3" t="s">
        <v>344</v>
      </c>
    </row>
    <row r="20" ht="15" customHeight="1">
      <c r="A20" s="3" t="s">
        <v>345</v>
      </c>
    </row>
    <row r="21" ht="15" customHeight="1">
      <c r="A21" s="3" t="s">
        <v>346</v>
      </c>
    </row>
    <row r="22" ht="15" customHeight="1">
      <c r="A22" s="181" t="s">
        <v>371</v>
      </c>
    </row>
    <row r="23" ht="15" customHeight="1">
      <c r="A23" s="3" t="s">
        <v>372</v>
      </c>
    </row>
    <row r="24" ht="15" customHeight="1">
      <c r="A24" s="3" t="s">
        <v>373</v>
      </c>
    </row>
    <row r="25" ht="15" customHeight="1">
      <c r="A25" s="3" t="s">
        <v>374</v>
      </c>
    </row>
    <row r="26" ht="15" customHeight="1">
      <c r="A26" s="3" t="s">
        <v>324</v>
      </c>
    </row>
    <row r="27" ht="15" customHeight="1">
      <c r="A27" s="3" t="s">
        <v>325</v>
      </c>
    </row>
    <row r="28" ht="15" customHeight="1"/>
    <row r="29" ht="15" customHeight="1">
      <c r="A29" s="189" t="s">
        <v>339</v>
      </c>
    </row>
    <row r="30" ht="15" customHeight="1">
      <c r="A30" s="3" t="s">
        <v>341</v>
      </c>
    </row>
    <row r="31" ht="15" customHeight="1">
      <c r="A31" s="3" t="s">
        <v>342</v>
      </c>
    </row>
    <row r="32" ht="15" customHeight="1">
      <c r="A32" s="3" t="s">
        <v>343</v>
      </c>
    </row>
    <row r="33" ht="15" customHeight="1">
      <c r="A33" s="3" t="s">
        <v>347</v>
      </c>
    </row>
    <row r="34" ht="15" customHeight="1">
      <c r="A34" s="3" t="s">
        <v>348</v>
      </c>
    </row>
    <row r="35" ht="15" customHeight="1">
      <c r="A35" s="3" t="s">
        <v>349</v>
      </c>
    </row>
    <row r="36" ht="15" customHeight="1">
      <c r="A36" s="7" t="s">
        <v>189</v>
      </c>
    </row>
    <row r="37" ht="15" customHeight="1">
      <c r="A37" s="3" t="s">
        <v>350</v>
      </c>
    </row>
    <row r="38" ht="15" customHeight="1">
      <c r="A38" s="3" t="s">
        <v>351</v>
      </c>
    </row>
    <row r="39" ht="15" customHeight="1">
      <c r="A39" s="3" t="s">
        <v>352</v>
      </c>
    </row>
    <row r="40" ht="15" customHeight="1">
      <c r="A40" s="3" t="s">
        <v>353</v>
      </c>
    </row>
    <row r="41" ht="15" customHeight="1">
      <c r="A41" s="3" t="s">
        <v>354</v>
      </c>
    </row>
    <row r="42" ht="15" customHeight="1">
      <c r="A42" s="3" t="s">
        <v>355</v>
      </c>
    </row>
    <row r="43" ht="15" customHeight="1">
      <c r="A43" s="3" t="s">
        <v>356</v>
      </c>
    </row>
    <row r="44" ht="15" customHeight="1">
      <c r="A44" s="3" t="s">
        <v>357</v>
      </c>
    </row>
    <row r="45" ht="15" customHeight="1">
      <c r="A45" s="3" t="s">
        <v>358</v>
      </c>
    </row>
    <row r="46" ht="15" customHeight="1">
      <c r="A46" s="181" t="s">
        <v>394</v>
      </c>
    </row>
    <row r="47" ht="15" customHeight="1">
      <c r="A47" s="181" t="s">
        <v>370</v>
      </c>
    </row>
    <row r="48" ht="15" customHeight="1">
      <c r="A48" s="3" t="s">
        <v>359</v>
      </c>
    </row>
    <row r="49" ht="15" customHeight="1">
      <c r="A49" s="181" t="s">
        <v>366</v>
      </c>
    </row>
    <row r="50" ht="15" customHeight="1">
      <c r="A50" s="181" t="s">
        <v>367</v>
      </c>
    </row>
    <row r="51" ht="15" customHeight="1">
      <c r="A51" s="181" t="s">
        <v>368</v>
      </c>
    </row>
    <row r="52" ht="15" customHeight="1">
      <c r="A52" s="181" t="s">
        <v>369</v>
      </c>
    </row>
    <row r="53" ht="15" customHeight="1">
      <c r="A53" s="3" t="s">
        <v>399</v>
      </c>
    </row>
    <row r="54" ht="15" customHeight="1">
      <c r="A54" s="181" t="s">
        <v>360</v>
      </c>
    </row>
    <row r="55" ht="15" customHeight="1">
      <c r="A55" s="3" t="s">
        <v>326</v>
      </c>
    </row>
    <row r="56" ht="15" customHeight="1"/>
    <row r="57" ht="15" customHeight="1">
      <c r="A57" s="189" t="s">
        <v>361</v>
      </c>
    </row>
    <row r="58" ht="15" customHeight="1">
      <c r="A58" s="3" t="s">
        <v>362</v>
      </c>
    </row>
    <row r="59" ht="15" customHeight="1">
      <c r="A59" s="3" t="s">
        <v>363</v>
      </c>
    </row>
    <row r="60" ht="15" customHeight="1">
      <c r="A60" s="3" t="s">
        <v>364</v>
      </c>
    </row>
    <row r="61" ht="15" customHeight="1">
      <c r="A61" s="3" t="s">
        <v>365</v>
      </c>
    </row>
    <row r="62" ht="15" customHeight="1">
      <c r="A62" s="3" t="s">
        <v>378</v>
      </c>
    </row>
    <row r="63" ht="15" customHeight="1">
      <c r="A63" s="3" t="s">
        <v>379</v>
      </c>
    </row>
    <row r="64" ht="15" customHeight="1">
      <c r="A64" s="3" t="s">
        <v>380</v>
      </c>
    </row>
    <row r="65" ht="15" customHeight="1">
      <c r="A65" s="3" t="s">
        <v>381</v>
      </c>
    </row>
    <row r="66" ht="15" customHeight="1">
      <c r="A66" s="3" t="s">
        <v>382</v>
      </c>
    </row>
    <row r="67" ht="15" customHeight="1">
      <c r="A67" s="3" t="s">
        <v>383</v>
      </c>
    </row>
    <row r="68" ht="15" customHeight="1">
      <c r="A68" s="3" t="s">
        <v>384</v>
      </c>
    </row>
    <row r="69" ht="15" customHeight="1">
      <c r="A69" s="3" t="s">
        <v>385</v>
      </c>
    </row>
    <row r="70" ht="15" customHeight="1">
      <c r="A70" s="181" t="s">
        <v>386</v>
      </c>
    </row>
    <row r="71" ht="15" customHeight="1">
      <c r="A71" s="181" t="s">
        <v>387</v>
      </c>
    </row>
    <row r="72" ht="15" customHeight="1">
      <c r="A72" s="181" t="s">
        <v>388</v>
      </c>
    </row>
    <row r="73" ht="15" customHeight="1">
      <c r="A73" s="181" t="s">
        <v>389</v>
      </c>
    </row>
    <row r="74" ht="15" customHeight="1">
      <c r="A74" s="186" t="s">
        <v>390</v>
      </c>
    </row>
    <row r="75" ht="15" customHeight="1">
      <c r="A75" s="192" t="s">
        <v>392</v>
      </c>
    </row>
    <row r="76" ht="15" customHeight="1">
      <c r="A76" s="3" t="s">
        <v>398</v>
      </c>
    </row>
    <row r="77" ht="15" customHeight="1">
      <c r="A77" s="181" t="s">
        <v>397</v>
      </c>
    </row>
    <row r="78" ht="15" customHeight="1">
      <c r="A78" s="3" t="s">
        <v>327</v>
      </c>
    </row>
    <row r="79" ht="15" customHeight="1"/>
    <row r="80" ht="15" customHeight="1">
      <c r="A80" s="6" t="s">
        <v>396</v>
      </c>
    </row>
    <row r="81" ht="15" customHeight="1">
      <c r="A81" s="6"/>
    </row>
    <row r="82" ht="15" customHeight="1">
      <c r="A82" s="6"/>
    </row>
    <row r="83" ht="15" customHeight="1">
      <c r="A83" s="6"/>
    </row>
    <row r="84" ht="15" customHeight="1">
      <c r="A84" s="6"/>
    </row>
    <row r="85" ht="15" customHeight="1">
      <c r="A85" s="6"/>
    </row>
    <row r="86" ht="15" customHeight="1">
      <c r="A86" s="6"/>
    </row>
    <row r="87" ht="15" customHeight="1">
      <c r="A87" s="6"/>
    </row>
    <row r="88" ht="15" customHeight="1">
      <c r="A88" s="6"/>
    </row>
    <row r="89" ht="15" customHeight="1">
      <c r="A89" s="6"/>
    </row>
    <row r="90" ht="15" customHeight="1">
      <c r="A90" s="6"/>
    </row>
    <row r="91" ht="15" customHeight="1">
      <c r="A91" s="6"/>
    </row>
    <row r="92" ht="15" customHeight="1">
      <c r="A92" s="6"/>
    </row>
    <row r="93" ht="15" customHeight="1">
      <c r="A93" s="6"/>
    </row>
    <row r="94" ht="15" customHeight="1">
      <c r="A94" s="6"/>
    </row>
    <row r="95" ht="15" customHeight="1">
      <c r="A95" s="6"/>
    </row>
    <row r="96" ht="15" customHeight="1">
      <c r="A96" s="6"/>
    </row>
    <row r="97" ht="15" customHeight="1">
      <c r="A97" s="6"/>
    </row>
    <row r="98" ht="15" customHeight="1">
      <c r="A98" s="6"/>
    </row>
    <row r="99" ht="15" customHeight="1">
      <c r="A99" s="6"/>
    </row>
    <row r="100" ht="15" customHeight="1">
      <c r="A100" s="6"/>
    </row>
    <row r="101" ht="15" customHeight="1">
      <c r="A101" s="6"/>
    </row>
    <row r="102" ht="15" customHeight="1">
      <c r="A102" s="6"/>
    </row>
    <row r="103" ht="15" customHeight="1">
      <c r="A103" s="6"/>
    </row>
    <row r="104" ht="15" customHeight="1">
      <c r="A104" s="6"/>
    </row>
    <row r="105" ht="15" customHeight="1">
      <c r="A105" s="6"/>
    </row>
    <row r="106" ht="15" customHeight="1">
      <c r="A106" s="6"/>
    </row>
    <row r="107" ht="15" customHeight="1">
      <c r="A107" s="6"/>
    </row>
    <row r="108" ht="15" customHeight="1">
      <c r="A108" s="6"/>
    </row>
    <row r="109" ht="15" customHeight="1">
      <c r="A109" s="190" t="s">
        <v>377</v>
      </c>
    </row>
    <row r="110" ht="15" customHeight="1" thickBot="1">
      <c r="A110" s="182"/>
    </row>
    <row r="111" ht="31.5" customHeight="1" thickBot="1" thickTop="1">
      <c r="A111" s="191" t="s">
        <v>391</v>
      </c>
    </row>
    <row r="112" ht="13.5" thickTop="1"/>
    <row r="113" ht="15.75" customHeight="1">
      <c r="A113" s="6" t="s">
        <v>147</v>
      </c>
    </row>
    <row r="114" ht="15.75" customHeight="1">
      <c r="A114" s="6"/>
    </row>
    <row r="115" ht="15.75" customHeight="1">
      <c r="A115" s="11" t="s">
        <v>329</v>
      </c>
    </row>
    <row r="116" ht="15.75" customHeight="1">
      <c r="A116" s="180" t="s">
        <v>328</v>
      </c>
    </row>
    <row r="117" ht="15.75" customHeight="1">
      <c r="A117" s="3" t="s">
        <v>148</v>
      </c>
    </row>
    <row r="118" ht="15.75" customHeight="1">
      <c r="A118" s="3" t="s">
        <v>155</v>
      </c>
    </row>
    <row r="119" ht="25.5">
      <c r="A119" s="181" t="s">
        <v>330</v>
      </c>
    </row>
    <row r="120" ht="15.75" customHeight="1">
      <c r="A120" s="3" t="s">
        <v>395</v>
      </c>
    </row>
    <row r="121" ht="15.75" customHeight="1">
      <c r="A121" s="7" t="s">
        <v>376</v>
      </c>
    </row>
    <row r="122" ht="25.5">
      <c r="A122" s="3" t="s">
        <v>160</v>
      </c>
    </row>
    <row r="123" ht="15.75" customHeight="1"/>
    <row r="124" ht="15.75" customHeight="1">
      <c r="A124" s="6" t="s">
        <v>139</v>
      </c>
    </row>
    <row r="125" ht="15.75" customHeight="1">
      <c r="A125" s="3" t="s">
        <v>164</v>
      </c>
    </row>
    <row r="126" ht="15.75" customHeight="1">
      <c r="A126" s="3" t="s">
        <v>165</v>
      </c>
    </row>
    <row r="127" ht="15.75" customHeight="1">
      <c r="A127" s="3" t="s">
        <v>166</v>
      </c>
    </row>
    <row r="128" ht="15.75" customHeight="1">
      <c r="A128" s="3" t="s">
        <v>167</v>
      </c>
    </row>
    <row r="129" ht="15.75" customHeight="1">
      <c r="A129" s="3" t="s">
        <v>192</v>
      </c>
    </row>
    <row r="130" ht="21.75" customHeight="1">
      <c r="A130" s="8" t="s">
        <v>331</v>
      </c>
    </row>
    <row r="131" ht="15" customHeight="1">
      <c r="A131" s="7" t="s">
        <v>168</v>
      </c>
    </row>
    <row r="132" ht="15" customHeight="1">
      <c r="A132" s="3" t="s">
        <v>163</v>
      </c>
    </row>
    <row r="133" ht="15" customHeight="1">
      <c r="A133" s="3" t="s">
        <v>191</v>
      </c>
    </row>
    <row r="134" ht="15" customHeight="1">
      <c r="A134" s="6" t="s">
        <v>151</v>
      </c>
    </row>
    <row r="135" ht="15" customHeight="1">
      <c r="A135" s="6" t="s">
        <v>161</v>
      </c>
    </row>
    <row r="136" ht="15" customHeight="1">
      <c r="A136" s="6" t="s">
        <v>162</v>
      </c>
    </row>
    <row r="137" ht="15.75" customHeight="1">
      <c r="A137" s="6"/>
    </row>
    <row r="138" ht="15.75" customHeight="1">
      <c r="A138" s="6" t="s">
        <v>334</v>
      </c>
    </row>
    <row r="139" ht="15.75" customHeight="1">
      <c r="A139" s="6" t="s">
        <v>336</v>
      </c>
    </row>
    <row r="140" ht="15.75" customHeight="1">
      <c r="A140" s="6" t="s">
        <v>337</v>
      </c>
    </row>
    <row r="141" ht="15.75" customHeight="1" thickBot="1">
      <c r="A141" s="184" t="s">
        <v>338</v>
      </c>
    </row>
    <row r="142" ht="31.5" customHeight="1" thickBot="1" thickTop="1">
      <c r="A142" s="185" t="s">
        <v>335</v>
      </c>
    </row>
    <row r="143" ht="14.25" customHeight="1" thickTop="1">
      <c r="A143" s="183"/>
    </row>
    <row r="144" ht="15.75" customHeight="1">
      <c r="A144" s="6" t="s">
        <v>140</v>
      </c>
    </row>
    <row r="145" ht="15.75" customHeight="1">
      <c r="A145" s="7" t="s">
        <v>332</v>
      </c>
    </row>
    <row r="146" ht="15.75" customHeight="1">
      <c r="A146" s="3" t="s">
        <v>185</v>
      </c>
    </row>
    <row r="147" ht="15.75" customHeight="1">
      <c r="A147" s="3" t="s">
        <v>149</v>
      </c>
    </row>
    <row r="148" ht="15.75" customHeight="1"/>
    <row r="149" ht="15.75" customHeight="1">
      <c r="A149" s="6" t="s">
        <v>141</v>
      </c>
    </row>
    <row r="150" ht="15.75" customHeight="1">
      <c r="A150" s="3" t="s">
        <v>156</v>
      </c>
    </row>
    <row r="151" ht="15.75" customHeight="1">
      <c r="A151" s="3" t="s">
        <v>169</v>
      </c>
    </row>
    <row r="152" ht="15.75" customHeight="1">
      <c r="A152" s="3" t="s">
        <v>170</v>
      </c>
    </row>
    <row r="153" ht="15.75" customHeight="1">
      <c r="A153" s="3" t="s">
        <v>171</v>
      </c>
    </row>
    <row r="154" ht="15.75" customHeight="1">
      <c r="A154" s="3" t="s">
        <v>157</v>
      </c>
    </row>
    <row r="155" ht="15.75" customHeight="1">
      <c r="A155" s="10" t="s">
        <v>172</v>
      </c>
    </row>
    <row r="156" ht="15.75" customHeight="1">
      <c r="A156" s="3" t="s">
        <v>173</v>
      </c>
    </row>
    <row r="157" ht="15.75" customHeight="1">
      <c r="A157" s="3" t="s">
        <v>174</v>
      </c>
    </row>
    <row r="158" ht="15.75" customHeight="1">
      <c r="A158" s="10" t="s">
        <v>175</v>
      </c>
    </row>
    <row r="159" ht="15.75" customHeight="1">
      <c r="A159" s="3" t="s">
        <v>176</v>
      </c>
    </row>
    <row r="160" ht="15.75" customHeight="1">
      <c r="A160" s="7" t="s">
        <v>177</v>
      </c>
    </row>
    <row r="161" ht="15.75" customHeight="1">
      <c r="A161" s="3" t="s">
        <v>186</v>
      </c>
    </row>
    <row r="162" ht="15.75" customHeight="1">
      <c r="A162" s="3" t="s">
        <v>142</v>
      </c>
    </row>
    <row r="163" ht="15.75" customHeight="1">
      <c r="A163" s="3" t="s">
        <v>143</v>
      </c>
    </row>
    <row r="164" ht="15.75" customHeight="1">
      <c r="A164" s="3" t="s">
        <v>150</v>
      </c>
    </row>
    <row r="165" ht="15.75" customHeight="1"/>
    <row r="166" ht="15.75" customHeight="1">
      <c r="A166" s="6" t="s">
        <v>144</v>
      </c>
    </row>
    <row r="167" ht="15.75" customHeight="1">
      <c r="A167" s="3" t="s">
        <v>178</v>
      </c>
    </row>
    <row r="168" ht="15.75" customHeight="1">
      <c r="A168" s="3" t="s">
        <v>179</v>
      </c>
    </row>
    <row r="169" ht="15.75" customHeight="1">
      <c r="A169" s="3" t="s">
        <v>145</v>
      </c>
    </row>
    <row r="170" ht="15.75" customHeight="1">
      <c r="A170" s="3" t="s">
        <v>180</v>
      </c>
    </row>
    <row r="171" ht="15.75" customHeight="1">
      <c r="A171" s="3" t="s">
        <v>181</v>
      </c>
    </row>
    <row r="172" ht="15.75" customHeight="1">
      <c r="A172" s="3" t="s">
        <v>182</v>
      </c>
    </row>
    <row r="173" ht="15.75" customHeight="1">
      <c r="A173" s="3" t="s">
        <v>183</v>
      </c>
    </row>
    <row r="174" ht="15.75" customHeight="1">
      <c r="A174" s="3" t="s">
        <v>184</v>
      </c>
    </row>
    <row r="175" ht="15.75" customHeight="1">
      <c r="A175" s="11" t="s">
        <v>195</v>
      </c>
    </row>
    <row r="176" ht="15.75" customHeight="1">
      <c r="A176" s="14" t="s">
        <v>194</v>
      </c>
    </row>
    <row r="178" ht="24.75" customHeight="1">
      <c r="A178" s="12" t="s">
        <v>187</v>
      </c>
    </row>
    <row r="179" ht="15.75" customHeight="1">
      <c r="A179" s="3" t="s">
        <v>319</v>
      </c>
    </row>
    <row r="180" ht="15.75" customHeight="1">
      <c r="A180" s="3" t="s">
        <v>188</v>
      </c>
    </row>
    <row r="181" ht="15.75" customHeight="1">
      <c r="A181" s="13" t="s">
        <v>193</v>
      </c>
    </row>
    <row r="182" ht="15.75" customHeight="1">
      <c r="A182" s="2"/>
    </row>
    <row r="183" ht="15.75" customHeight="1">
      <c r="A183" s="10" t="s">
        <v>393</v>
      </c>
    </row>
    <row r="184" ht="14.25"/>
    <row r="186" ht="15" customHeight="1"/>
    <row r="187" ht="15" customHeight="1">
      <c r="A187" s="181"/>
    </row>
    <row r="188" ht="15" customHeight="1"/>
    <row r="189" ht="15" customHeight="1"/>
    <row r="190" ht="15" customHeight="1"/>
    <row r="191" ht="15" customHeight="1">
      <c r="A191" s="187"/>
    </row>
    <row r="192" ht="15" customHeight="1"/>
    <row r="193" ht="15" customHeight="1"/>
    <row r="194" ht="15" customHeight="1">
      <c r="A194" s="7"/>
    </row>
    <row r="195" ht="15" customHeight="1"/>
    <row r="196" ht="15" customHeight="1">
      <c r="A196" s="188"/>
    </row>
  </sheetData>
  <sheetProtection/>
  <printOptions horizontalCentered="1"/>
  <pageMargins left="0.15748031496062992" right="0.15748031496062992" top="0.3937007874015748" bottom="0.35433070866141736" header="0.31496062992125984" footer="0.31496062992125984"/>
  <pageSetup fitToHeight="100" horizontalDpi="600" verticalDpi="600" orientation="portrait" paperSize="9" scale="97" r:id="rId2"/>
  <rowBreaks count="2" manualBreakCount="2">
    <brk id="55" max="0" man="1"/>
    <brk id="112" max="0" man="1"/>
  </rowBreaks>
  <drawing r:id="rId1"/>
</worksheet>
</file>

<file path=xl/worksheets/sheet10.xml><?xml version="1.0" encoding="utf-8"?>
<worksheet xmlns="http://schemas.openxmlformats.org/spreadsheetml/2006/main" xmlns:r="http://schemas.openxmlformats.org/officeDocument/2006/relationships">
  <sheetPr>
    <tabColor rgb="FFFFCCFF"/>
    <pageSetUpPr fitToPage="1"/>
  </sheetPr>
  <dimension ref="A1:BL48"/>
  <sheetViews>
    <sheetView view="pageBreakPreview" zoomScale="90" zoomScaleSheetLayoutView="90" zoomScalePageLayoutView="0" workbookViewId="0" topLeftCell="A1">
      <selection activeCell="A1" sqref="A1"/>
    </sheetView>
  </sheetViews>
  <sheetFormatPr defaultColWidth="8.875" defaultRowHeight="13.5"/>
  <cols>
    <col min="1" max="1" width="3.50390625" style="92" customWidth="1"/>
    <col min="2" max="2" width="10.875" style="91" customWidth="1"/>
    <col min="3" max="3" width="7.625" style="91" customWidth="1"/>
    <col min="4" max="8" width="22.875" style="91" customWidth="1"/>
    <col min="9" max="9" width="14.375" style="91" customWidth="1"/>
    <col min="10" max="16384" width="8.875" style="91" customWidth="1"/>
  </cols>
  <sheetData>
    <row r="1" spans="1:9" ht="30" customHeight="1">
      <c r="A1" s="89" t="s">
        <v>454</v>
      </c>
      <c r="B1" s="90"/>
      <c r="C1" s="90"/>
      <c r="D1" s="90"/>
      <c r="E1" s="90"/>
      <c r="F1" s="90"/>
      <c r="G1" s="90"/>
      <c r="H1" s="90"/>
      <c r="I1" s="90"/>
    </row>
    <row r="2" spans="1:9" ht="28.5" customHeight="1">
      <c r="A2" s="262" t="s">
        <v>218</v>
      </c>
      <c r="B2" s="262"/>
      <c r="C2" s="262"/>
      <c r="D2" s="262"/>
      <c r="E2" s="262"/>
      <c r="F2" s="262"/>
      <c r="G2" s="262"/>
      <c r="H2" s="262"/>
      <c r="I2" s="262"/>
    </row>
    <row r="3" spans="2:9" ht="24.75" customHeight="1">
      <c r="B3" s="93"/>
      <c r="C3" s="93"/>
      <c r="D3" s="93"/>
      <c r="E3" s="93"/>
      <c r="F3" s="93"/>
      <c r="G3" s="93"/>
      <c r="H3" s="93"/>
      <c r="I3" s="94" t="s">
        <v>291</v>
      </c>
    </row>
    <row r="4" spans="2:9" ht="24" customHeight="1" thickBot="1">
      <c r="B4" s="95" t="s">
        <v>131</v>
      </c>
      <c r="C4" s="528"/>
      <c r="D4" s="528"/>
      <c r="E4" s="528"/>
      <c r="F4" s="96"/>
      <c r="G4" s="97"/>
      <c r="H4" s="97"/>
      <c r="I4" s="96"/>
    </row>
    <row r="5" spans="2:9" ht="24" customHeight="1">
      <c r="B5" s="96"/>
      <c r="C5" s="98"/>
      <c r="D5" s="98"/>
      <c r="E5" s="96"/>
      <c r="F5" s="96"/>
      <c r="G5" s="97"/>
      <c r="H5" s="97"/>
      <c r="I5" s="96"/>
    </row>
    <row r="6" spans="2:9" ht="24" customHeight="1">
      <c r="B6" s="257" t="s">
        <v>205</v>
      </c>
      <c r="C6" s="98"/>
      <c r="D6" s="98"/>
      <c r="E6" s="96"/>
      <c r="F6" s="96"/>
      <c r="G6" s="97"/>
      <c r="H6" s="97"/>
      <c r="I6" s="96"/>
    </row>
    <row r="7" ht="24" customHeight="1" thickBot="1">
      <c r="B7" s="258" t="s">
        <v>219</v>
      </c>
    </row>
    <row r="8" spans="1:61" ht="20.25" customHeight="1">
      <c r="A8" s="536"/>
      <c r="B8" s="538" t="s">
        <v>220</v>
      </c>
      <c r="C8" s="540" t="s">
        <v>132</v>
      </c>
      <c r="D8" s="542" t="s">
        <v>133</v>
      </c>
      <c r="E8" s="542"/>
      <c r="F8" s="542" t="s">
        <v>134</v>
      </c>
      <c r="G8" s="542"/>
      <c r="H8" s="540" t="s">
        <v>135</v>
      </c>
      <c r="I8" s="534" t="s">
        <v>207</v>
      </c>
      <c r="J8" s="99"/>
      <c r="K8" s="99"/>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row>
    <row r="9" spans="1:64" ht="23.25" customHeight="1">
      <c r="A9" s="537"/>
      <c r="B9" s="539"/>
      <c r="C9" s="541"/>
      <c r="D9" s="102" t="s">
        <v>221</v>
      </c>
      <c r="E9" s="102" t="s">
        <v>222</v>
      </c>
      <c r="F9" s="102" t="s">
        <v>221</v>
      </c>
      <c r="G9" s="102" t="s">
        <v>222</v>
      </c>
      <c r="H9" s="541"/>
      <c r="I9" s="535"/>
      <c r="J9" s="99"/>
      <c r="K9" s="99"/>
      <c r="L9" s="100"/>
      <c r="M9" s="99"/>
      <c r="N9" s="99"/>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row>
    <row r="10" spans="1:64" ht="42" customHeight="1" thickBot="1">
      <c r="A10" s="103" t="s">
        <v>208</v>
      </c>
      <c r="B10" s="254" t="s">
        <v>453</v>
      </c>
      <c r="C10" s="101">
        <v>1</v>
      </c>
      <c r="D10" s="255" t="s">
        <v>223</v>
      </c>
      <c r="E10" s="256" t="s">
        <v>224</v>
      </c>
      <c r="F10" s="104"/>
      <c r="G10" s="105" t="s">
        <v>225</v>
      </c>
      <c r="H10" s="106"/>
      <c r="I10" s="107"/>
      <c r="J10" s="99"/>
      <c r="K10" s="99"/>
      <c r="L10" s="100"/>
      <c r="M10" s="99"/>
      <c r="N10" s="99"/>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row>
    <row r="11" spans="1:61" ht="20.25" customHeight="1">
      <c r="A11" s="536"/>
      <c r="B11" s="538" t="s">
        <v>220</v>
      </c>
      <c r="C11" s="540" t="s">
        <v>132</v>
      </c>
      <c r="D11" s="542" t="s">
        <v>211</v>
      </c>
      <c r="E11" s="542"/>
      <c r="F11" s="542" t="s">
        <v>134</v>
      </c>
      <c r="G11" s="542"/>
      <c r="H11" s="540" t="s">
        <v>135</v>
      </c>
      <c r="I11" s="534" t="s">
        <v>207</v>
      </c>
      <c r="J11" s="99"/>
      <c r="K11" s="99"/>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row>
    <row r="12" spans="1:64" ht="23.25" customHeight="1">
      <c r="A12" s="537"/>
      <c r="B12" s="539"/>
      <c r="C12" s="541"/>
      <c r="D12" s="102" t="s">
        <v>221</v>
      </c>
      <c r="E12" s="102" t="s">
        <v>222</v>
      </c>
      <c r="F12" s="102" t="s">
        <v>221</v>
      </c>
      <c r="G12" s="102" t="s">
        <v>222</v>
      </c>
      <c r="H12" s="541"/>
      <c r="I12" s="535"/>
      <c r="J12" s="99"/>
      <c r="K12" s="99"/>
      <c r="L12" s="100"/>
      <c r="M12" s="99"/>
      <c r="N12" s="99"/>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row>
    <row r="13" spans="1:64" ht="42" customHeight="1">
      <c r="A13" s="108">
        <v>1</v>
      </c>
      <c r="B13" s="109"/>
      <c r="C13" s="110"/>
      <c r="D13" s="104"/>
      <c r="E13" s="105" t="s">
        <v>136</v>
      </c>
      <c r="F13" s="104"/>
      <c r="G13" s="105" t="s">
        <v>226</v>
      </c>
      <c r="H13" s="106"/>
      <c r="I13" s="107"/>
      <c r="J13" s="99"/>
      <c r="K13" s="99"/>
      <c r="L13" s="100"/>
      <c r="M13" s="99"/>
      <c r="N13" s="99"/>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row>
    <row r="14" spans="1:61" ht="41.25" customHeight="1">
      <c r="A14" s="111">
        <v>2</v>
      </c>
      <c r="B14" s="112"/>
      <c r="C14" s="113"/>
      <c r="D14" s="104"/>
      <c r="E14" s="105" t="s">
        <v>136</v>
      </c>
      <c r="F14" s="104"/>
      <c r="G14" s="105" t="s">
        <v>225</v>
      </c>
      <c r="H14" s="106"/>
      <c r="I14" s="114"/>
      <c r="J14" s="99"/>
      <c r="K14" s="99"/>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row>
    <row r="15" spans="1:61" ht="41.25" customHeight="1">
      <c r="A15" s="108">
        <v>3</v>
      </c>
      <c r="B15" s="112"/>
      <c r="C15" s="113"/>
      <c r="D15" s="104"/>
      <c r="E15" s="105" t="s">
        <v>225</v>
      </c>
      <c r="F15" s="104"/>
      <c r="G15" s="105" t="s">
        <v>225</v>
      </c>
      <c r="H15" s="106"/>
      <c r="I15" s="114"/>
      <c r="J15" s="99"/>
      <c r="K15" s="99"/>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row>
    <row r="16" spans="1:61" ht="41.25" customHeight="1">
      <c r="A16" s="111">
        <v>4</v>
      </c>
      <c r="B16" s="112"/>
      <c r="C16" s="113"/>
      <c r="D16" s="104"/>
      <c r="E16" s="105" t="s">
        <v>227</v>
      </c>
      <c r="F16" s="104"/>
      <c r="G16" s="105" t="s">
        <v>136</v>
      </c>
      <c r="H16" s="106"/>
      <c r="I16" s="114"/>
      <c r="J16" s="99"/>
      <c r="K16" s="99"/>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row>
    <row r="17" spans="1:61" ht="41.25" customHeight="1">
      <c r="A17" s="108">
        <v>5</v>
      </c>
      <c r="B17" s="112"/>
      <c r="C17" s="113"/>
      <c r="D17" s="104"/>
      <c r="E17" s="105" t="s">
        <v>225</v>
      </c>
      <c r="F17" s="104"/>
      <c r="G17" s="105" t="s">
        <v>225</v>
      </c>
      <c r="H17" s="106"/>
      <c r="I17" s="114"/>
      <c r="J17" s="99"/>
      <c r="K17" s="99"/>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row>
    <row r="18" spans="1:61" ht="41.25" customHeight="1">
      <c r="A18" s="111">
        <v>6</v>
      </c>
      <c r="B18" s="112"/>
      <c r="C18" s="113"/>
      <c r="D18" s="104"/>
      <c r="E18" s="105" t="s">
        <v>225</v>
      </c>
      <c r="F18" s="104"/>
      <c r="G18" s="105" t="s">
        <v>225</v>
      </c>
      <c r="H18" s="106"/>
      <c r="I18" s="114"/>
      <c r="J18" s="99"/>
      <c r="K18" s="99"/>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row>
    <row r="19" spans="1:61" ht="41.25" customHeight="1">
      <c r="A19" s="108">
        <v>7</v>
      </c>
      <c r="B19" s="112"/>
      <c r="C19" s="113"/>
      <c r="D19" s="104"/>
      <c r="E19" s="105" t="s">
        <v>225</v>
      </c>
      <c r="F19" s="104"/>
      <c r="G19" s="105" t="s">
        <v>225</v>
      </c>
      <c r="H19" s="106"/>
      <c r="I19" s="114"/>
      <c r="J19" s="99"/>
      <c r="K19" s="99"/>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row>
    <row r="20" spans="1:61" ht="41.25" customHeight="1">
      <c r="A20" s="111">
        <v>8</v>
      </c>
      <c r="B20" s="112"/>
      <c r="C20" s="113"/>
      <c r="D20" s="104"/>
      <c r="E20" s="105" t="s">
        <v>136</v>
      </c>
      <c r="F20" s="104"/>
      <c r="G20" s="105" t="s">
        <v>226</v>
      </c>
      <c r="H20" s="106"/>
      <c r="I20" s="114"/>
      <c r="J20" s="99"/>
      <c r="K20" s="99"/>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row>
    <row r="21" spans="1:61" ht="41.25" customHeight="1">
      <c r="A21" s="108">
        <v>9</v>
      </c>
      <c r="B21" s="112"/>
      <c r="C21" s="113"/>
      <c r="D21" s="104"/>
      <c r="E21" s="105" t="s">
        <v>136</v>
      </c>
      <c r="F21" s="104"/>
      <c r="G21" s="105" t="s">
        <v>225</v>
      </c>
      <c r="H21" s="106"/>
      <c r="I21" s="114"/>
      <c r="J21" s="99"/>
      <c r="K21" s="99"/>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row>
    <row r="22" spans="1:61" ht="41.25" customHeight="1">
      <c r="A22" s="111">
        <v>10</v>
      </c>
      <c r="B22" s="112"/>
      <c r="C22" s="113"/>
      <c r="D22" s="104"/>
      <c r="E22" s="105" t="s">
        <v>227</v>
      </c>
      <c r="F22" s="104"/>
      <c r="G22" s="105" t="s">
        <v>225</v>
      </c>
      <c r="H22" s="106"/>
      <c r="I22" s="114"/>
      <c r="J22" s="99"/>
      <c r="K22" s="99"/>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row>
    <row r="23" spans="1:61" ht="41.25" customHeight="1">
      <c r="A23" s="108">
        <v>11</v>
      </c>
      <c r="B23" s="112"/>
      <c r="C23" s="113"/>
      <c r="D23" s="104"/>
      <c r="E23" s="105" t="s">
        <v>225</v>
      </c>
      <c r="F23" s="104"/>
      <c r="G23" s="105" t="s">
        <v>225</v>
      </c>
      <c r="H23" s="106"/>
      <c r="I23" s="114"/>
      <c r="J23" s="99"/>
      <c r="K23" s="99"/>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row>
    <row r="24" spans="1:61" ht="41.25" customHeight="1">
      <c r="A24" s="111">
        <v>12</v>
      </c>
      <c r="B24" s="112"/>
      <c r="C24" s="113"/>
      <c r="D24" s="104"/>
      <c r="E24" s="105" t="s">
        <v>225</v>
      </c>
      <c r="F24" s="104"/>
      <c r="G24" s="105" t="s">
        <v>225</v>
      </c>
      <c r="H24" s="106"/>
      <c r="I24" s="114"/>
      <c r="J24" s="99"/>
      <c r="K24" s="99"/>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row>
    <row r="25" spans="1:61" ht="41.25" customHeight="1">
      <c r="A25" s="108">
        <v>13</v>
      </c>
      <c r="B25" s="112"/>
      <c r="C25" s="113"/>
      <c r="D25" s="104"/>
      <c r="E25" s="105" t="s">
        <v>226</v>
      </c>
      <c r="F25" s="104"/>
      <c r="G25" s="105" t="s">
        <v>225</v>
      </c>
      <c r="H25" s="106"/>
      <c r="I25" s="114"/>
      <c r="J25" s="99"/>
      <c r="K25" s="99"/>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row>
    <row r="26" spans="1:61" ht="41.25" customHeight="1">
      <c r="A26" s="111">
        <v>14</v>
      </c>
      <c r="B26" s="112"/>
      <c r="C26" s="113"/>
      <c r="D26" s="104"/>
      <c r="E26" s="105" t="s">
        <v>226</v>
      </c>
      <c r="F26" s="104"/>
      <c r="G26" s="105" t="s">
        <v>225</v>
      </c>
      <c r="H26" s="106"/>
      <c r="I26" s="114"/>
      <c r="J26" s="99"/>
      <c r="K26" s="99"/>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row>
    <row r="27" spans="1:61" ht="41.25" customHeight="1" thickBot="1">
      <c r="A27" s="115">
        <v>15</v>
      </c>
      <c r="B27" s="116"/>
      <c r="C27" s="117"/>
      <c r="D27" s="118"/>
      <c r="E27" s="119" t="s">
        <v>228</v>
      </c>
      <c r="F27" s="118"/>
      <c r="G27" s="119" t="s">
        <v>229</v>
      </c>
      <c r="H27" s="120"/>
      <c r="I27" s="121"/>
      <c r="J27" s="99"/>
      <c r="K27" s="99"/>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row>
    <row r="28" spans="1:61" ht="41.25" customHeight="1" thickBot="1">
      <c r="A28" s="529" t="s">
        <v>292</v>
      </c>
      <c r="B28" s="530"/>
      <c r="C28" s="122" t="s">
        <v>216</v>
      </c>
      <c r="D28" s="123" t="s">
        <v>213</v>
      </c>
      <c r="E28" s="124"/>
      <c r="F28" s="248" t="s">
        <v>449</v>
      </c>
      <c r="G28" s="252"/>
      <c r="H28" s="125"/>
      <c r="I28" s="126"/>
      <c r="J28" s="99"/>
      <c r="K28" s="99"/>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row>
    <row r="29" spans="1:61" ht="39" customHeight="1" thickBot="1" thickTop="1">
      <c r="A29" s="531" t="s">
        <v>137</v>
      </c>
      <c r="B29" s="532"/>
      <c r="C29" s="532"/>
      <c r="D29" s="127"/>
      <c r="E29" s="128" t="s">
        <v>62</v>
      </c>
      <c r="F29" s="251" t="s">
        <v>450</v>
      </c>
      <c r="G29" s="253"/>
      <c r="H29" s="247"/>
      <c r="I29" s="527"/>
      <c r="J29" s="527"/>
      <c r="K29" s="527"/>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row>
    <row r="30" spans="1:61" ht="29.25" customHeight="1">
      <c r="A30" s="533"/>
      <c r="B30" s="533"/>
      <c r="C30" s="533"/>
      <c r="D30" s="84"/>
      <c r="E30" s="129"/>
      <c r="F30" s="125"/>
      <c r="G30" s="125"/>
      <c r="H30" s="125"/>
      <c r="I30" s="125"/>
      <c r="J30" s="99"/>
      <c r="K30" s="99"/>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row>
    <row r="31" spans="2:61" ht="22.5" customHeight="1">
      <c r="B31" s="100"/>
      <c r="C31" s="130"/>
      <c r="D31" s="13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row>
    <row r="32" spans="2:61" ht="12.75">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row>
    <row r="33" spans="2:61" ht="12.75">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row>
    <row r="34" spans="2:61" ht="12.75">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row>
    <row r="35" spans="2:61" ht="12.75">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row>
    <row r="36" spans="2:61" ht="12.75">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row>
    <row r="37" spans="2:61" ht="12.75">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row>
    <row r="38" spans="2:61" ht="12.75">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row>
    <row r="39" spans="2:61" ht="12.75">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row>
    <row r="40" spans="2:61" ht="12.75">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row>
    <row r="41" spans="2:61" ht="12.75">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row>
    <row r="42" spans="2:61" ht="12.75">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row>
    <row r="43" spans="2:61" ht="12.75">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row>
    <row r="44" spans="2:61" ht="12.75">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row>
    <row r="45" spans="2:61" ht="12.75">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row>
    <row r="46" spans="2:61" ht="12.7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row>
    <row r="47" spans="2:61" ht="12.7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row>
    <row r="48" spans="2:61" ht="12.75">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row>
  </sheetData>
  <sheetProtection/>
  <mergeCells count="19">
    <mergeCell ref="F11:G11"/>
    <mergeCell ref="H11:H12"/>
    <mergeCell ref="I11:I12"/>
    <mergeCell ref="A8:A9"/>
    <mergeCell ref="B8:B9"/>
    <mergeCell ref="C8:C9"/>
    <mergeCell ref="D8:E8"/>
    <mergeCell ref="F8:G8"/>
    <mergeCell ref="H8:H9"/>
    <mergeCell ref="I29:K29"/>
    <mergeCell ref="C4:E4"/>
    <mergeCell ref="A28:B28"/>
    <mergeCell ref="A29:C29"/>
    <mergeCell ref="A30:C30"/>
    <mergeCell ref="I8:I9"/>
    <mergeCell ref="A11:A12"/>
    <mergeCell ref="B11:B12"/>
    <mergeCell ref="C11:C12"/>
    <mergeCell ref="D11:E11"/>
  </mergeCells>
  <printOptions horizontalCentered="1"/>
  <pageMargins left="0" right="0" top="0.35433070866141736" bottom="0" header="0.31496062992125984" footer="0.31496062992125984"/>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theme="7" tint="0.5999900102615356"/>
  </sheetPr>
  <dimension ref="A1:K50"/>
  <sheetViews>
    <sheetView view="pageBreakPreview" zoomScale="66" zoomScaleNormal="90" zoomScaleSheetLayoutView="66" zoomScalePageLayoutView="0" workbookViewId="0" topLeftCell="A1">
      <selection activeCell="A1" sqref="A1:F1"/>
    </sheetView>
  </sheetViews>
  <sheetFormatPr defaultColWidth="9.00390625" defaultRowHeight="13.5"/>
  <cols>
    <col min="1" max="1" width="4.125" style="39" customWidth="1"/>
    <col min="2" max="2" width="21.125" style="32" customWidth="1"/>
    <col min="3" max="3" width="20.125" style="32" customWidth="1"/>
    <col min="4" max="4" width="13.375" style="32" customWidth="1"/>
    <col min="5" max="5" width="16.125" style="32" customWidth="1"/>
    <col min="6" max="6" width="20.125" style="32" customWidth="1"/>
    <col min="7" max="7" width="8.125" style="32" customWidth="1"/>
    <col min="8" max="8" width="11.625" style="39" customWidth="1"/>
    <col min="9" max="9" width="9.00390625" style="32" customWidth="1"/>
    <col min="10" max="10" width="7.375" style="32" customWidth="1"/>
    <col min="11" max="11" width="15.00390625" style="32" customWidth="1"/>
    <col min="12" max="16384" width="9.00390625" style="32" customWidth="1"/>
  </cols>
  <sheetData>
    <row r="1" spans="1:11" ht="33" customHeight="1">
      <c r="A1" s="302" t="s">
        <v>436</v>
      </c>
      <c r="B1" s="303"/>
      <c r="C1" s="303"/>
      <c r="D1" s="303"/>
      <c r="E1" s="303"/>
      <c r="F1" s="304"/>
      <c r="G1" s="168" t="s">
        <v>8</v>
      </c>
      <c r="H1" s="310"/>
      <c r="I1" s="311"/>
      <c r="J1" s="311"/>
      <c r="K1" s="312"/>
    </row>
    <row r="2" spans="1:11" ht="31.5" customHeight="1">
      <c r="A2" s="33"/>
      <c r="B2" s="177" t="s">
        <v>114</v>
      </c>
      <c r="C2" s="177" t="s">
        <v>113</v>
      </c>
      <c r="D2" s="34" t="s">
        <v>0</v>
      </c>
      <c r="E2" s="34" t="s">
        <v>196</v>
      </c>
      <c r="F2" s="34" t="s">
        <v>293</v>
      </c>
      <c r="G2" s="35" t="s">
        <v>1</v>
      </c>
      <c r="H2" s="36" t="s">
        <v>2</v>
      </c>
      <c r="I2" s="308" t="s">
        <v>3</v>
      </c>
      <c r="J2" s="309"/>
      <c r="K2" s="35" t="s">
        <v>4</v>
      </c>
    </row>
    <row r="3" spans="1:11" ht="39.75" customHeight="1">
      <c r="A3" s="37">
        <v>1</v>
      </c>
      <c r="B3" s="265"/>
      <c r="C3" s="265"/>
      <c r="D3" s="265"/>
      <c r="E3" s="266" t="s">
        <v>5</v>
      </c>
      <c r="F3" s="271"/>
      <c r="G3" s="267"/>
      <c r="H3" s="268"/>
      <c r="I3" s="298"/>
      <c r="J3" s="299"/>
      <c r="K3" s="267"/>
    </row>
    <row r="4" spans="1:11" ht="39.75" customHeight="1">
      <c r="A4" s="33">
        <v>2</v>
      </c>
      <c r="B4" s="265"/>
      <c r="C4" s="265"/>
      <c r="D4" s="265"/>
      <c r="E4" s="266" t="s">
        <v>5</v>
      </c>
      <c r="F4" s="267"/>
      <c r="G4" s="267"/>
      <c r="H4" s="268"/>
      <c r="I4" s="298"/>
      <c r="J4" s="299"/>
      <c r="K4" s="267"/>
    </row>
    <row r="5" spans="1:11" ht="39.75" customHeight="1">
      <c r="A5" s="33">
        <v>3</v>
      </c>
      <c r="B5" s="265"/>
      <c r="C5" s="265"/>
      <c r="D5" s="265"/>
      <c r="E5" s="266" t="s">
        <v>5</v>
      </c>
      <c r="F5" s="267"/>
      <c r="G5" s="267"/>
      <c r="H5" s="268"/>
      <c r="I5" s="298"/>
      <c r="J5" s="299"/>
      <c r="K5" s="267"/>
    </row>
    <row r="6" spans="1:11" ht="39.75" customHeight="1">
      <c r="A6" s="33">
        <v>4</v>
      </c>
      <c r="B6" s="265"/>
      <c r="C6" s="265"/>
      <c r="D6" s="265"/>
      <c r="E6" s="266" t="s">
        <v>5</v>
      </c>
      <c r="F6" s="267"/>
      <c r="G6" s="267"/>
      <c r="H6" s="268"/>
      <c r="I6" s="298"/>
      <c r="J6" s="299"/>
      <c r="K6" s="267"/>
    </row>
    <row r="7" spans="1:11" ht="39.75" customHeight="1">
      <c r="A7" s="33">
        <v>5</v>
      </c>
      <c r="B7" s="265"/>
      <c r="C7" s="265"/>
      <c r="D7" s="265"/>
      <c r="E7" s="266" t="s">
        <v>5</v>
      </c>
      <c r="F7" s="267"/>
      <c r="G7" s="267"/>
      <c r="H7" s="268"/>
      <c r="I7" s="298"/>
      <c r="J7" s="299"/>
      <c r="K7" s="267"/>
    </row>
    <row r="8" spans="1:11" ht="39.75" customHeight="1">
      <c r="A8" s="33">
        <v>6</v>
      </c>
      <c r="B8" s="265"/>
      <c r="C8" s="265"/>
      <c r="D8" s="265"/>
      <c r="E8" s="266" t="s">
        <v>5</v>
      </c>
      <c r="F8" s="267"/>
      <c r="G8" s="267"/>
      <c r="H8" s="268"/>
      <c r="I8" s="298"/>
      <c r="J8" s="299"/>
      <c r="K8" s="267"/>
    </row>
    <row r="9" spans="1:11" ht="39.75" customHeight="1">
      <c r="A9" s="33">
        <v>7</v>
      </c>
      <c r="B9" s="265"/>
      <c r="C9" s="265"/>
      <c r="D9" s="265"/>
      <c r="E9" s="266" t="s">
        <v>5</v>
      </c>
      <c r="F9" s="267"/>
      <c r="G9" s="267"/>
      <c r="H9" s="268"/>
      <c r="I9" s="298"/>
      <c r="J9" s="299"/>
      <c r="K9" s="267"/>
    </row>
    <row r="10" spans="1:11" ht="39.75" customHeight="1">
      <c r="A10" s="33">
        <v>8</v>
      </c>
      <c r="B10" s="265"/>
      <c r="C10" s="265"/>
      <c r="D10" s="265"/>
      <c r="E10" s="266" t="s">
        <v>5</v>
      </c>
      <c r="F10" s="267"/>
      <c r="G10" s="267"/>
      <c r="H10" s="268"/>
      <c r="I10" s="298"/>
      <c r="J10" s="299"/>
      <c r="K10" s="267"/>
    </row>
    <row r="11" spans="1:11" ht="39.75" customHeight="1">
      <c r="A11" s="37">
        <v>9</v>
      </c>
      <c r="B11" s="269"/>
      <c r="C11" s="269"/>
      <c r="D11" s="269"/>
      <c r="E11" s="266" t="s">
        <v>5</v>
      </c>
      <c r="F11" s="270"/>
      <c r="G11" s="270"/>
      <c r="H11" s="268"/>
      <c r="I11" s="298"/>
      <c r="J11" s="299"/>
      <c r="K11" s="267"/>
    </row>
    <row r="12" spans="1:11" ht="39.75" customHeight="1">
      <c r="A12" s="37">
        <v>10</v>
      </c>
      <c r="B12" s="269"/>
      <c r="C12" s="269"/>
      <c r="D12" s="269"/>
      <c r="E12" s="266" t="s">
        <v>5</v>
      </c>
      <c r="F12" s="270"/>
      <c r="G12" s="270"/>
      <c r="H12" s="268"/>
      <c r="I12" s="298"/>
      <c r="J12" s="299"/>
      <c r="K12" s="267"/>
    </row>
    <row r="14" spans="1:11" ht="21" customHeight="1">
      <c r="A14" s="38" t="s">
        <v>404</v>
      </c>
      <c r="I14" s="300" t="s">
        <v>435</v>
      </c>
      <c r="J14" s="300"/>
      <c r="K14" s="300"/>
    </row>
    <row r="15" spans="1:11" ht="21" customHeight="1">
      <c r="A15" s="38" t="s">
        <v>6</v>
      </c>
      <c r="H15" s="40" t="s">
        <v>7</v>
      </c>
      <c r="I15" s="301"/>
      <c r="J15" s="301"/>
      <c r="K15" s="301"/>
    </row>
    <row r="16" spans="8:11" ht="13.5" customHeight="1">
      <c r="H16" s="235"/>
      <c r="I16" s="236"/>
      <c r="J16" s="236"/>
      <c r="K16" s="236"/>
    </row>
    <row r="17" spans="8:11" ht="13.5" customHeight="1">
      <c r="H17" s="234"/>
      <c r="I17" s="232"/>
      <c r="J17" s="232"/>
      <c r="K17" s="232"/>
    </row>
    <row r="18" spans="1:11" ht="33" customHeight="1">
      <c r="A18" s="302" t="s">
        <v>437</v>
      </c>
      <c r="B18" s="303"/>
      <c r="C18" s="303"/>
      <c r="D18" s="303"/>
      <c r="E18" s="303"/>
      <c r="F18" s="304"/>
      <c r="G18" s="168" t="s">
        <v>8</v>
      </c>
      <c r="H18" s="305">
        <f>H1</f>
        <v>0</v>
      </c>
      <c r="I18" s="306"/>
      <c r="J18" s="306"/>
      <c r="K18" s="307"/>
    </row>
    <row r="19" spans="1:11" ht="31.5" customHeight="1">
      <c r="A19" s="33"/>
      <c r="B19" s="177" t="s">
        <v>114</v>
      </c>
      <c r="C19" s="177" t="s">
        <v>113</v>
      </c>
      <c r="D19" s="34" t="s">
        <v>0</v>
      </c>
      <c r="E19" s="34" t="s">
        <v>196</v>
      </c>
      <c r="F19" s="34" t="s">
        <v>293</v>
      </c>
      <c r="G19" s="35" t="s">
        <v>1</v>
      </c>
      <c r="H19" s="36" t="s">
        <v>2</v>
      </c>
      <c r="I19" s="308" t="s">
        <v>3</v>
      </c>
      <c r="J19" s="309"/>
      <c r="K19" s="35" t="s">
        <v>4</v>
      </c>
    </row>
    <row r="20" spans="1:11" ht="39.75" customHeight="1">
      <c r="A20" s="37">
        <v>11</v>
      </c>
      <c r="B20" s="265"/>
      <c r="C20" s="265"/>
      <c r="D20" s="265"/>
      <c r="E20" s="266" t="s">
        <v>5</v>
      </c>
      <c r="F20" s="267"/>
      <c r="G20" s="267"/>
      <c r="H20" s="268"/>
      <c r="I20" s="298"/>
      <c r="J20" s="299"/>
      <c r="K20" s="267"/>
    </row>
    <row r="21" spans="1:11" ht="39.75" customHeight="1">
      <c r="A21" s="33">
        <v>12</v>
      </c>
      <c r="B21" s="265"/>
      <c r="C21" s="265"/>
      <c r="D21" s="265"/>
      <c r="E21" s="266" t="s">
        <v>5</v>
      </c>
      <c r="F21" s="267"/>
      <c r="G21" s="267"/>
      <c r="H21" s="268"/>
      <c r="I21" s="298"/>
      <c r="J21" s="299"/>
      <c r="K21" s="267"/>
    </row>
    <row r="22" spans="1:11" ht="39.75" customHeight="1">
      <c r="A22" s="37">
        <v>13</v>
      </c>
      <c r="B22" s="265"/>
      <c r="C22" s="265"/>
      <c r="D22" s="265"/>
      <c r="E22" s="266" t="s">
        <v>5</v>
      </c>
      <c r="F22" s="267"/>
      <c r="G22" s="267"/>
      <c r="H22" s="268"/>
      <c r="I22" s="298"/>
      <c r="J22" s="299"/>
      <c r="K22" s="267"/>
    </row>
    <row r="23" spans="1:11" ht="39.75" customHeight="1">
      <c r="A23" s="33">
        <v>14</v>
      </c>
      <c r="B23" s="265"/>
      <c r="C23" s="265"/>
      <c r="D23" s="265"/>
      <c r="E23" s="266" t="s">
        <v>5</v>
      </c>
      <c r="F23" s="267"/>
      <c r="G23" s="267"/>
      <c r="H23" s="268"/>
      <c r="I23" s="298"/>
      <c r="J23" s="299"/>
      <c r="K23" s="267"/>
    </row>
    <row r="24" spans="1:11" ht="39.75" customHeight="1">
      <c r="A24" s="37">
        <v>15</v>
      </c>
      <c r="B24" s="265"/>
      <c r="C24" s="265"/>
      <c r="D24" s="265"/>
      <c r="E24" s="266" t="s">
        <v>5</v>
      </c>
      <c r="F24" s="267"/>
      <c r="G24" s="267"/>
      <c r="H24" s="268"/>
      <c r="I24" s="298"/>
      <c r="J24" s="299"/>
      <c r="K24" s="267"/>
    </row>
    <row r="25" spans="1:11" ht="39.75" customHeight="1">
      <c r="A25" s="33">
        <v>16</v>
      </c>
      <c r="B25" s="265"/>
      <c r="C25" s="265"/>
      <c r="D25" s="265"/>
      <c r="E25" s="266" t="s">
        <v>5</v>
      </c>
      <c r="F25" s="267"/>
      <c r="G25" s="267"/>
      <c r="H25" s="268"/>
      <c r="I25" s="298"/>
      <c r="J25" s="299"/>
      <c r="K25" s="267"/>
    </row>
    <row r="26" spans="1:11" ht="39.75" customHeight="1">
      <c r="A26" s="37">
        <v>17</v>
      </c>
      <c r="B26" s="265"/>
      <c r="C26" s="265"/>
      <c r="D26" s="265"/>
      <c r="E26" s="266" t="s">
        <v>5</v>
      </c>
      <c r="F26" s="267"/>
      <c r="G26" s="267"/>
      <c r="H26" s="268"/>
      <c r="I26" s="298"/>
      <c r="J26" s="299"/>
      <c r="K26" s="267"/>
    </row>
    <row r="27" spans="1:11" ht="39.75" customHeight="1">
      <c r="A27" s="33">
        <v>18</v>
      </c>
      <c r="B27" s="265"/>
      <c r="C27" s="265"/>
      <c r="D27" s="265"/>
      <c r="E27" s="266" t="s">
        <v>5</v>
      </c>
      <c r="F27" s="267"/>
      <c r="G27" s="267"/>
      <c r="H27" s="268"/>
      <c r="I27" s="298"/>
      <c r="J27" s="299"/>
      <c r="K27" s="267"/>
    </row>
    <row r="28" spans="1:11" ht="39.75" customHeight="1">
      <c r="A28" s="37">
        <v>19</v>
      </c>
      <c r="B28" s="269"/>
      <c r="C28" s="269"/>
      <c r="D28" s="269"/>
      <c r="E28" s="266" t="s">
        <v>5</v>
      </c>
      <c r="F28" s="270"/>
      <c r="G28" s="270"/>
      <c r="H28" s="268"/>
      <c r="I28" s="298"/>
      <c r="J28" s="299"/>
      <c r="K28" s="267"/>
    </row>
    <row r="29" spans="1:11" ht="39.75" customHeight="1">
      <c r="A29" s="33">
        <v>20</v>
      </c>
      <c r="B29" s="269"/>
      <c r="C29" s="269"/>
      <c r="D29" s="269"/>
      <c r="E29" s="266" t="s">
        <v>5</v>
      </c>
      <c r="F29" s="270"/>
      <c r="G29" s="270"/>
      <c r="H29" s="268"/>
      <c r="I29" s="298"/>
      <c r="J29" s="299"/>
      <c r="K29" s="267"/>
    </row>
    <row r="31" spans="1:11" ht="21" customHeight="1">
      <c r="A31" s="38" t="s">
        <v>404</v>
      </c>
      <c r="I31" s="300" t="s">
        <v>435</v>
      </c>
      <c r="J31" s="300"/>
      <c r="K31" s="300"/>
    </row>
    <row r="32" spans="1:11" ht="21" customHeight="1">
      <c r="A32" s="38" t="s">
        <v>6</v>
      </c>
      <c r="H32" s="40" t="s">
        <v>7</v>
      </c>
      <c r="I32" s="301"/>
      <c r="J32" s="301"/>
      <c r="K32" s="301"/>
    </row>
    <row r="33" spans="7:11" ht="13.5" customHeight="1">
      <c r="G33" s="233"/>
      <c r="H33" s="234"/>
      <c r="I33" s="232"/>
      <c r="J33" s="232"/>
      <c r="K33" s="232"/>
    </row>
    <row r="34" spans="8:11" ht="13.5" customHeight="1">
      <c r="H34" s="234"/>
      <c r="I34" s="232"/>
      <c r="J34" s="232"/>
      <c r="K34" s="232"/>
    </row>
    <row r="35" spans="1:11" ht="33" customHeight="1">
      <c r="A35" s="302" t="s">
        <v>455</v>
      </c>
      <c r="B35" s="303"/>
      <c r="C35" s="303"/>
      <c r="D35" s="303"/>
      <c r="E35" s="303"/>
      <c r="F35" s="304"/>
      <c r="G35" s="168" t="s">
        <v>8</v>
      </c>
      <c r="H35" s="305">
        <f>H1</f>
        <v>0</v>
      </c>
      <c r="I35" s="306"/>
      <c r="J35" s="306"/>
      <c r="K35" s="307"/>
    </row>
    <row r="36" spans="1:11" ht="31.5" customHeight="1">
      <c r="A36" s="33"/>
      <c r="B36" s="177" t="s">
        <v>114</v>
      </c>
      <c r="C36" s="177" t="s">
        <v>113</v>
      </c>
      <c r="D36" s="34" t="s">
        <v>0</v>
      </c>
      <c r="E36" s="34" t="s">
        <v>196</v>
      </c>
      <c r="F36" s="34" t="s">
        <v>293</v>
      </c>
      <c r="G36" s="35" t="s">
        <v>1</v>
      </c>
      <c r="H36" s="36" t="s">
        <v>2</v>
      </c>
      <c r="I36" s="308" t="s">
        <v>3</v>
      </c>
      <c r="J36" s="309"/>
      <c r="K36" s="35" t="s">
        <v>4</v>
      </c>
    </row>
    <row r="37" spans="1:11" ht="39.75" customHeight="1">
      <c r="A37" s="37">
        <v>21</v>
      </c>
      <c r="B37" s="265"/>
      <c r="C37" s="265"/>
      <c r="D37" s="265"/>
      <c r="E37" s="266" t="s">
        <v>5</v>
      </c>
      <c r="F37" s="267"/>
      <c r="G37" s="267"/>
      <c r="H37" s="268"/>
      <c r="I37" s="298"/>
      <c r="J37" s="299"/>
      <c r="K37" s="267"/>
    </row>
    <row r="38" spans="1:11" ht="39.75" customHeight="1">
      <c r="A38" s="33">
        <v>22</v>
      </c>
      <c r="B38" s="265"/>
      <c r="C38" s="265"/>
      <c r="D38" s="265"/>
      <c r="E38" s="266" t="s">
        <v>5</v>
      </c>
      <c r="F38" s="267"/>
      <c r="G38" s="267"/>
      <c r="H38" s="268"/>
      <c r="I38" s="298"/>
      <c r="J38" s="299"/>
      <c r="K38" s="267"/>
    </row>
    <row r="39" spans="1:11" ht="39.75" customHeight="1">
      <c r="A39" s="37">
        <v>23</v>
      </c>
      <c r="B39" s="265"/>
      <c r="C39" s="265"/>
      <c r="D39" s="265"/>
      <c r="E39" s="266" t="s">
        <v>5</v>
      </c>
      <c r="F39" s="267"/>
      <c r="G39" s="267"/>
      <c r="H39" s="268"/>
      <c r="I39" s="298"/>
      <c r="J39" s="299"/>
      <c r="K39" s="267"/>
    </row>
    <row r="40" spans="1:11" ht="39.75" customHeight="1">
      <c r="A40" s="33">
        <v>24</v>
      </c>
      <c r="B40" s="265"/>
      <c r="C40" s="265"/>
      <c r="D40" s="265"/>
      <c r="E40" s="266" t="s">
        <v>5</v>
      </c>
      <c r="F40" s="267"/>
      <c r="G40" s="267"/>
      <c r="H40" s="268"/>
      <c r="I40" s="298"/>
      <c r="J40" s="299"/>
      <c r="K40" s="267"/>
    </row>
    <row r="41" spans="1:11" ht="39.75" customHeight="1">
      <c r="A41" s="37">
        <v>25</v>
      </c>
      <c r="B41" s="265"/>
      <c r="C41" s="265"/>
      <c r="D41" s="265"/>
      <c r="E41" s="266" t="s">
        <v>5</v>
      </c>
      <c r="F41" s="267"/>
      <c r="G41" s="267"/>
      <c r="H41" s="268"/>
      <c r="I41" s="298"/>
      <c r="J41" s="299"/>
      <c r="K41" s="267"/>
    </row>
    <row r="42" spans="1:11" ht="39.75" customHeight="1">
      <c r="A42" s="33">
        <v>26</v>
      </c>
      <c r="B42" s="265"/>
      <c r="C42" s="265"/>
      <c r="D42" s="265"/>
      <c r="E42" s="266" t="s">
        <v>5</v>
      </c>
      <c r="F42" s="267"/>
      <c r="G42" s="267"/>
      <c r="H42" s="268"/>
      <c r="I42" s="298"/>
      <c r="J42" s="299"/>
      <c r="K42" s="267"/>
    </row>
    <row r="43" spans="1:11" ht="39.75" customHeight="1">
      <c r="A43" s="37">
        <v>27</v>
      </c>
      <c r="B43" s="265"/>
      <c r="C43" s="265"/>
      <c r="D43" s="265"/>
      <c r="E43" s="266" t="s">
        <v>5</v>
      </c>
      <c r="F43" s="267"/>
      <c r="G43" s="267"/>
      <c r="H43" s="268"/>
      <c r="I43" s="298"/>
      <c r="J43" s="299"/>
      <c r="K43" s="267"/>
    </row>
    <row r="44" spans="1:11" ht="39.75" customHeight="1">
      <c r="A44" s="33">
        <v>28</v>
      </c>
      <c r="B44" s="265"/>
      <c r="C44" s="265"/>
      <c r="D44" s="265"/>
      <c r="E44" s="266" t="s">
        <v>5</v>
      </c>
      <c r="F44" s="267"/>
      <c r="G44" s="267"/>
      <c r="H44" s="268"/>
      <c r="I44" s="298"/>
      <c r="J44" s="299"/>
      <c r="K44" s="267"/>
    </row>
    <row r="45" spans="1:11" ht="39.75" customHeight="1">
      <c r="A45" s="37">
        <v>29</v>
      </c>
      <c r="B45" s="269"/>
      <c r="C45" s="269"/>
      <c r="D45" s="269"/>
      <c r="E45" s="266" t="s">
        <v>5</v>
      </c>
      <c r="F45" s="270"/>
      <c r="G45" s="270"/>
      <c r="H45" s="268"/>
      <c r="I45" s="298"/>
      <c r="J45" s="299"/>
      <c r="K45" s="267"/>
    </row>
    <row r="46" spans="1:11" ht="39.75" customHeight="1">
      <c r="A46" s="33">
        <v>30</v>
      </c>
      <c r="B46" s="269"/>
      <c r="C46" s="269"/>
      <c r="D46" s="269"/>
      <c r="E46" s="266" t="s">
        <v>5</v>
      </c>
      <c r="F46" s="270"/>
      <c r="G46" s="270"/>
      <c r="H46" s="268"/>
      <c r="I46" s="298"/>
      <c r="J46" s="299"/>
      <c r="K46" s="267"/>
    </row>
    <row r="48" spans="1:11" ht="21" customHeight="1">
      <c r="A48" s="38" t="s">
        <v>404</v>
      </c>
      <c r="I48" s="300" t="s">
        <v>435</v>
      </c>
      <c r="J48" s="300"/>
      <c r="K48" s="300"/>
    </row>
    <row r="49" spans="1:11" ht="21" customHeight="1">
      <c r="A49" s="38" t="s">
        <v>6</v>
      </c>
      <c r="H49" s="40" t="s">
        <v>7</v>
      </c>
      <c r="I49" s="301"/>
      <c r="J49" s="301"/>
      <c r="K49" s="301"/>
    </row>
    <row r="50" spans="7:11" ht="13.5" customHeight="1">
      <c r="G50" s="233"/>
      <c r="H50" s="234"/>
      <c r="I50" s="232"/>
      <c r="J50" s="232"/>
      <c r="K50" s="232"/>
    </row>
  </sheetData>
  <sheetProtection password="83BF" sheet="1"/>
  <mergeCells count="45">
    <mergeCell ref="I6:J6"/>
    <mergeCell ref="I7:J7"/>
    <mergeCell ref="A1:F1"/>
    <mergeCell ref="I2:J2"/>
    <mergeCell ref="H1:K1"/>
    <mergeCell ref="I3:J3"/>
    <mergeCell ref="I4:J4"/>
    <mergeCell ref="I5:J5"/>
    <mergeCell ref="I8:J8"/>
    <mergeCell ref="I9:J9"/>
    <mergeCell ref="I10:J10"/>
    <mergeCell ref="I11:J11"/>
    <mergeCell ref="I15:K15"/>
    <mergeCell ref="I14:K14"/>
    <mergeCell ref="I12:J12"/>
    <mergeCell ref="A18:F18"/>
    <mergeCell ref="H18:K18"/>
    <mergeCell ref="I19:J19"/>
    <mergeCell ref="I20:J20"/>
    <mergeCell ref="I21:J21"/>
    <mergeCell ref="I22:J22"/>
    <mergeCell ref="I23:J23"/>
    <mergeCell ref="I24:J24"/>
    <mergeCell ref="I25:J25"/>
    <mergeCell ref="I26:J26"/>
    <mergeCell ref="I27:J27"/>
    <mergeCell ref="I28:J28"/>
    <mergeCell ref="I29:J29"/>
    <mergeCell ref="I31:K31"/>
    <mergeCell ref="I32:K32"/>
    <mergeCell ref="A35:F35"/>
    <mergeCell ref="H35:K35"/>
    <mergeCell ref="I36:J36"/>
    <mergeCell ref="I37:J37"/>
    <mergeCell ref="I38:J38"/>
    <mergeCell ref="I39:J39"/>
    <mergeCell ref="I40:J40"/>
    <mergeCell ref="I41:J41"/>
    <mergeCell ref="I42:J42"/>
    <mergeCell ref="I43:J43"/>
    <mergeCell ref="I44:J44"/>
    <mergeCell ref="I45:J45"/>
    <mergeCell ref="I46:J46"/>
    <mergeCell ref="I48:K48"/>
    <mergeCell ref="I49:K49"/>
  </mergeCells>
  <dataValidations count="1">
    <dataValidation type="list" allowBlank="1" showInputMessage="1" showErrorMessage="1" sqref="H3:H12 H20:H29 H37:H46">
      <formula1>"有,無,-"</formula1>
    </dataValidation>
  </dataValidations>
  <printOptions/>
  <pageMargins left="0.7874015748031497" right="0.7874015748031497" top="0.7874015748031497" bottom="0.5905511811023623" header="0.5118110236220472" footer="0.5118110236220472"/>
  <pageSetup fitToHeight="100" horizontalDpi="600" verticalDpi="600" orientation="landscape" paperSize="9" scale="89" r:id="rId1"/>
  <rowBreaks count="2" manualBreakCount="2">
    <brk id="16" max="10" man="1"/>
    <brk id="33" max="10" man="1"/>
  </rowBreaks>
</worksheet>
</file>

<file path=xl/worksheets/sheet3.xml><?xml version="1.0" encoding="utf-8"?>
<worksheet xmlns="http://schemas.openxmlformats.org/spreadsheetml/2006/main" xmlns:r="http://schemas.openxmlformats.org/officeDocument/2006/relationships">
  <sheetPr>
    <tabColor theme="7" tint="0.5999900102615356"/>
  </sheetPr>
  <dimension ref="A1:AK51"/>
  <sheetViews>
    <sheetView view="pageBreakPreview" zoomScale="70" zoomScaleNormal="75" zoomScaleSheetLayoutView="70" zoomScalePageLayoutView="0" workbookViewId="0" topLeftCell="A1">
      <selection activeCell="A1" sqref="A1:AD1"/>
    </sheetView>
  </sheetViews>
  <sheetFormatPr defaultColWidth="9.00390625" defaultRowHeight="26.25" customHeight="1"/>
  <cols>
    <col min="1" max="1" width="4.00390625" style="41" customWidth="1"/>
    <col min="2" max="2" width="9.125" style="41" customWidth="1"/>
    <col min="3" max="3" width="23.50390625" style="41" customWidth="1"/>
    <col min="4" max="5" width="6.125" style="41" customWidth="1"/>
    <col min="6" max="6" width="5.875" style="41" customWidth="1"/>
    <col min="7" max="8" width="7.50390625" style="41" customWidth="1"/>
    <col min="9" max="10" width="7.125" style="41" customWidth="1"/>
    <col min="11" max="14" width="4.125" style="41" customWidth="1"/>
    <col min="15" max="26" width="3.875" style="41" customWidth="1"/>
    <col min="27" max="28" width="7.625" style="41" customWidth="1"/>
    <col min="29" max="29" width="18.875" style="41" customWidth="1"/>
    <col min="30" max="30" width="4.375" style="41" customWidth="1"/>
    <col min="31" max="16384" width="9.00390625" style="41" customWidth="1"/>
  </cols>
  <sheetData>
    <row r="1" spans="1:30" ht="35.25" customHeight="1">
      <c r="A1" s="341" t="s">
        <v>458</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row>
    <row r="2" spans="1:30" ht="45" customHeight="1">
      <c r="A2" s="42"/>
      <c r="B2" s="42" t="s">
        <v>8</v>
      </c>
      <c r="C2" s="372"/>
      <c r="D2" s="373"/>
      <c r="E2" s="374"/>
      <c r="F2" s="345" t="s">
        <v>9</v>
      </c>
      <c r="G2" s="346"/>
      <c r="H2" s="375"/>
      <c r="I2" s="376"/>
      <c r="J2" s="376"/>
      <c r="K2" s="376"/>
      <c r="L2" s="377"/>
      <c r="M2" s="345" t="s">
        <v>295</v>
      </c>
      <c r="N2" s="346"/>
      <c r="O2" s="378"/>
      <c r="P2" s="379"/>
      <c r="Q2" s="379"/>
      <c r="R2" s="379"/>
      <c r="S2" s="379"/>
      <c r="T2" s="379"/>
      <c r="U2" s="379"/>
      <c r="V2" s="379"/>
      <c r="W2" s="379"/>
      <c r="X2" s="379"/>
      <c r="Y2" s="379"/>
      <c r="Z2" s="379"/>
      <c r="AA2" s="43" t="s">
        <v>10</v>
      </c>
      <c r="AB2" s="371"/>
      <c r="AC2" s="371"/>
      <c r="AD2" s="371"/>
    </row>
    <row r="3" spans="1:30" ht="21.75" customHeight="1">
      <c r="A3" s="338"/>
      <c r="B3" s="338" t="s">
        <v>294</v>
      </c>
      <c r="C3" s="329" t="s">
        <v>11</v>
      </c>
      <c r="D3" s="329" t="s">
        <v>12</v>
      </c>
      <c r="E3" s="329" t="s">
        <v>13</v>
      </c>
      <c r="F3" s="329" t="s">
        <v>14</v>
      </c>
      <c r="G3" s="329" t="s">
        <v>15</v>
      </c>
      <c r="H3" s="329" t="s">
        <v>16</v>
      </c>
      <c r="I3" s="340" t="s">
        <v>17</v>
      </c>
      <c r="J3" s="340"/>
      <c r="K3" s="327" t="s">
        <v>18</v>
      </c>
      <c r="L3" s="328"/>
      <c r="M3" s="328"/>
      <c r="N3" s="328"/>
      <c r="O3" s="328"/>
      <c r="P3" s="328"/>
      <c r="Q3" s="328"/>
      <c r="R3" s="328"/>
      <c r="S3" s="328"/>
      <c r="T3" s="328"/>
      <c r="U3" s="328"/>
      <c r="V3" s="328"/>
      <c r="W3" s="328"/>
      <c r="X3" s="328"/>
      <c r="Y3" s="328"/>
      <c r="Z3" s="328"/>
      <c r="AA3" s="329" t="s">
        <v>19</v>
      </c>
      <c r="AB3" s="329"/>
      <c r="AC3" s="330" t="s">
        <v>20</v>
      </c>
      <c r="AD3" s="330"/>
    </row>
    <row r="4" spans="1:30" ht="21.75" customHeight="1">
      <c r="A4" s="339"/>
      <c r="B4" s="339"/>
      <c r="C4" s="329"/>
      <c r="D4" s="329"/>
      <c r="E4" s="329"/>
      <c r="F4" s="329"/>
      <c r="G4" s="329"/>
      <c r="H4" s="329"/>
      <c r="I4" s="340"/>
      <c r="J4" s="340"/>
      <c r="K4" s="327" t="s">
        <v>21</v>
      </c>
      <c r="L4" s="331"/>
      <c r="M4" s="332" t="s">
        <v>22</v>
      </c>
      <c r="N4" s="333"/>
      <c r="O4" s="334" t="s">
        <v>23</v>
      </c>
      <c r="P4" s="335"/>
      <c r="Q4" s="335"/>
      <c r="R4" s="335"/>
      <c r="S4" s="335"/>
      <c r="T4" s="336"/>
      <c r="U4" s="334" t="s">
        <v>24</v>
      </c>
      <c r="V4" s="335"/>
      <c r="W4" s="335"/>
      <c r="X4" s="335"/>
      <c r="Y4" s="335"/>
      <c r="Z4" s="335"/>
      <c r="AA4" s="42" t="s">
        <v>25</v>
      </c>
      <c r="AB4" s="42" t="s">
        <v>26</v>
      </c>
      <c r="AC4" s="330"/>
      <c r="AD4" s="330"/>
    </row>
    <row r="5" spans="1:30" ht="39" customHeight="1">
      <c r="A5" s="171" t="s">
        <v>208</v>
      </c>
      <c r="B5" s="174">
        <v>12345</v>
      </c>
      <c r="C5" s="174" t="s">
        <v>209</v>
      </c>
      <c r="D5" s="174" t="s">
        <v>308</v>
      </c>
      <c r="E5" s="174">
        <v>10</v>
      </c>
      <c r="F5" s="174" t="s">
        <v>309</v>
      </c>
      <c r="G5" s="174" t="s">
        <v>310</v>
      </c>
      <c r="H5" s="174" t="s">
        <v>311</v>
      </c>
      <c r="I5" s="326" t="s">
        <v>317</v>
      </c>
      <c r="J5" s="326"/>
      <c r="K5" s="321" t="s">
        <v>312</v>
      </c>
      <c r="L5" s="322"/>
      <c r="M5" s="323" t="s">
        <v>313</v>
      </c>
      <c r="N5" s="324"/>
      <c r="O5" s="321" t="s">
        <v>315</v>
      </c>
      <c r="P5" s="322"/>
      <c r="Q5" s="323" t="s">
        <v>316</v>
      </c>
      <c r="R5" s="322"/>
      <c r="S5" s="323"/>
      <c r="T5" s="324"/>
      <c r="U5" s="321" t="s">
        <v>314</v>
      </c>
      <c r="V5" s="322"/>
      <c r="W5" s="323"/>
      <c r="X5" s="322"/>
      <c r="Y5" s="323"/>
      <c r="Z5" s="324"/>
      <c r="AA5" s="175">
        <v>44701</v>
      </c>
      <c r="AB5" s="176">
        <v>44732</v>
      </c>
      <c r="AC5" s="325"/>
      <c r="AD5" s="325"/>
    </row>
    <row r="6" spans="1:30" ht="39" customHeight="1">
      <c r="A6" s="172">
        <v>1</v>
      </c>
      <c r="B6" s="272"/>
      <c r="C6" s="272"/>
      <c r="D6" s="272"/>
      <c r="E6" s="272"/>
      <c r="F6" s="272"/>
      <c r="G6" s="272"/>
      <c r="H6" s="272"/>
      <c r="I6" s="319"/>
      <c r="J6" s="319"/>
      <c r="K6" s="313"/>
      <c r="L6" s="314"/>
      <c r="M6" s="315"/>
      <c r="N6" s="316"/>
      <c r="O6" s="313"/>
      <c r="P6" s="314"/>
      <c r="Q6" s="315"/>
      <c r="R6" s="314"/>
      <c r="S6" s="315"/>
      <c r="T6" s="316"/>
      <c r="U6" s="313"/>
      <c r="V6" s="314"/>
      <c r="W6" s="315"/>
      <c r="X6" s="314"/>
      <c r="Y6" s="315"/>
      <c r="Z6" s="316"/>
      <c r="AA6" s="273"/>
      <c r="AB6" s="274"/>
      <c r="AC6" s="317"/>
      <c r="AD6" s="317"/>
    </row>
    <row r="7" spans="1:30" ht="39" customHeight="1">
      <c r="A7" s="172">
        <v>2</v>
      </c>
      <c r="B7" s="272"/>
      <c r="C7" s="272"/>
      <c r="D7" s="272"/>
      <c r="E7" s="272"/>
      <c r="F7" s="272"/>
      <c r="G7" s="272"/>
      <c r="H7" s="272"/>
      <c r="I7" s="319"/>
      <c r="J7" s="319"/>
      <c r="K7" s="313"/>
      <c r="L7" s="314"/>
      <c r="M7" s="315"/>
      <c r="N7" s="316"/>
      <c r="O7" s="313"/>
      <c r="P7" s="314"/>
      <c r="Q7" s="315"/>
      <c r="R7" s="314"/>
      <c r="S7" s="315"/>
      <c r="T7" s="316"/>
      <c r="U7" s="313"/>
      <c r="V7" s="314"/>
      <c r="W7" s="315"/>
      <c r="X7" s="314"/>
      <c r="Y7" s="315"/>
      <c r="Z7" s="316"/>
      <c r="AA7" s="272"/>
      <c r="AB7" s="274"/>
      <c r="AC7" s="317"/>
      <c r="AD7" s="317"/>
    </row>
    <row r="8" spans="1:30" ht="39" customHeight="1">
      <c r="A8" s="172">
        <v>3</v>
      </c>
      <c r="B8" s="272"/>
      <c r="C8" s="272"/>
      <c r="D8" s="272"/>
      <c r="E8" s="272"/>
      <c r="F8" s="272"/>
      <c r="G8" s="272"/>
      <c r="H8" s="272"/>
      <c r="I8" s="319"/>
      <c r="J8" s="319"/>
      <c r="K8" s="313"/>
      <c r="L8" s="314"/>
      <c r="M8" s="315"/>
      <c r="N8" s="316"/>
      <c r="O8" s="313"/>
      <c r="P8" s="314"/>
      <c r="Q8" s="315"/>
      <c r="R8" s="314"/>
      <c r="S8" s="315"/>
      <c r="T8" s="316"/>
      <c r="U8" s="313"/>
      <c r="V8" s="314"/>
      <c r="W8" s="315"/>
      <c r="X8" s="314"/>
      <c r="Y8" s="315"/>
      <c r="Z8" s="316"/>
      <c r="AA8" s="272"/>
      <c r="AB8" s="274"/>
      <c r="AC8" s="317"/>
      <c r="AD8" s="317"/>
    </row>
    <row r="9" spans="1:30" ht="39" customHeight="1">
      <c r="A9" s="172">
        <v>4</v>
      </c>
      <c r="B9" s="272"/>
      <c r="C9" s="272"/>
      <c r="D9" s="272"/>
      <c r="E9" s="272"/>
      <c r="F9" s="272"/>
      <c r="G9" s="272"/>
      <c r="H9" s="272"/>
      <c r="I9" s="319"/>
      <c r="J9" s="319"/>
      <c r="K9" s="313"/>
      <c r="L9" s="314"/>
      <c r="M9" s="315"/>
      <c r="N9" s="316"/>
      <c r="O9" s="313"/>
      <c r="P9" s="314"/>
      <c r="Q9" s="315"/>
      <c r="R9" s="314"/>
      <c r="S9" s="315"/>
      <c r="T9" s="316"/>
      <c r="U9" s="313"/>
      <c r="V9" s="314"/>
      <c r="W9" s="315"/>
      <c r="X9" s="314"/>
      <c r="Y9" s="315"/>
      <c r="Z9" s="316"/>
      <c r="AA9" s="272"/>
      <c r="AB9" s="274"/>
      <c r="AC9" s="317"/>
      <c r="AD9" s="317"/>
    </row>
    <row r="10" spans="1:30" ht="39" customHeight="1">
      <c r="A10" s="172">
        <v>5</v>
      </c>
      <c r="B10" s="272"/>
      <c r="C10" s="272"/>
      <c r="D10" s="272"/>
      <c r="E10" s="272"/>
      <c r="F10" s="272"/>
      <c r="G10" s="272"/>
      <c r="H10" s="272"/>
      <c r="I10" s="319"/>
      <c r="J10" s="319"/>
      <c r="K10" s="313"/>
      <c r="L10" s="314"/>
      <c r="M10" s="315"/>
      <c r="N10" s="316"/>
      <c r="O10" s="313"/>
      <c r="P10" s="314"/>
      <c r="Q10" s="315"/>
      <c r="R10" s="314"/>
      <c r="S10" s="315"/>
      <c r="T10" s="316"/>
      <c r="U10" s="313"/>
      <c r="V10" s="314"/>
      <c r="W10" s="315"/>
      <c r="X10" s="314"/>
      <c r="Y10" s="315"/>
      <c r="Z10" s="316"/>
      <c r="AA10" s="272"/>
      <c r="AB10" s="274"/>
      <c r="AC10" s="317"/>
      <c r="AD10" s="317"/>
    </row>
    <row r="11" spans="1:30" ht="39" customHeight="1">
      <c r="A11" s="172">
        <v>6</v>
      </c>
      <c r="B11" s="272"/>
      <c r="C11" s="272"/>
      <c r="D11" s="272"/>
      <c r="E11" s="272"/>
      <c r="F11" s="272"/>
      <c r="G11" s="272"/>
      <c r="H11" s="272"/>
      <c r="I11" s="319"/>
      <c r="J11" s="319"/>
      <c r="K11" s="313"/>
      <c r="L11" s="314"/>
      <c r="M11" s="315"/>
      <c r="N11" s="316"/>
      <c r="O11" s="313"/>
      <c r="P11" s="314"/>
      <c r="Q11" s="315"/>
      <c r="R11" s="314"/>
      <c r="S11" s="315"/>
      <c r="T11" s="316"/>
      <c r="U11" s="313"/>
      <c r="V11" s="314"/>
      <c r="W11" s="315"/>
      <c r="X11" s="314"/>
      <c r="Y11" s="315"/>
      <c r="Z11" s="316"/>
      <c r="AA11" s="272"/>
      <c r="AB11" s="274"/>
      <c r="AC11" s="317"/>
      <c r="AD11" s="317"/>
    </row>
    <row r="12" spans="1:30" ht="39" customHeight="1">
      <c r="A12" s="172">
        <v>7</v>
      </c>
      <c r="B12" s="272"/>
      <c r="C12" s="272"/>
      <c r="D12" s="272"/>
      <c r="E12" s="272"/>
      <c r="F12" s="272"/>
      <c r="G12" s="272"/>
      <c r="H12" s="272"/>
      <c r="I12" s="319"/>
      <c r="J12" s="319"/>
      <c r="K12" s="313"/>
      <c r="L12" s="314"/>
      <c r="M12" s="315"/>
      <c r="N12" s="316"/>
      <c r="O12" s="313"/>
      <c r="P12" s="314"/>
      <c r="Q12" s="315"/>
      <c r="R12" s="314"/>
      <c r="S12" s="315"/>
      <c r="T12" s="316"/>
      <c r="U12" s="313"/>
      <c r="V12" s="314"/>
      <c r="W12" s="315"/>
      <c r="X12" s="314"/>
      <c r="Y12" s="315"/>
      <c r="Z12" s="316"/>
      <c r="AA12" s="272"/>
      <c r="AB12" s="274"/>
      <c r="AC12" s="317"/>
      <c r="AD12" s="317"/>
    </row>
    <row r="13" spans="1:30" ht="39" customHeight="1">
      <c r="A13" s="173">
        <v>8</v>
      </c>
      <c r="B13" s="272"/>
      <c r="C13" s="272"/>
      <c r="D13" s="272"/>
      <c r="E13" s="272"/>
      <c r="F13" s="272"/>
      <c r="G13" s="272"/>
      <c r="H13" s="272"/>
      <c r="I13" s="320"/>
      <c r="J13" s="316"/>
      <c r="K13" s="313"/>
      <c r="L13" s="314"/>
      <c r="M13" s="315"/>
      <c r="N13" s="316"/>
      <c r="O13" s="313"/>
      <c r="P13" s="314"/>
      <c r="Q13" s="315"/>
      <c r="R13" s="314"/>
      <c r="S13" s="315"/>
      <c r="T13" s="316"/>
      <c r="U13" s="313"/>
      <c r="V13" s="314"/>
      <c r="W13" s="315"/>
      <c r="X13" s="314"/>
      <c r="Y13" s="315"/>
      <c r="Z13" s="316"/>
      <c r="AA13" s="275"/>
      <c r="AB13" s="276"/>
      <c r="AC13" s="318"/>
      <c r="AD13" s="318"/>
    </row>
    <row r="14" spans="1:30" ht="39" customHeight="1">
      <c r="A14" s="172">
        <v>9</v>
      </c>
      <c r="B14" s="272"/>
      <c r="C14" s="272"/>
      <c r="D14" s="272"/>
      <c r="E14" s="272"/>
      <c r="F14" s="272"/>
      <c r="G14" s="272"/>
      <c r="H14" s="272"/>
      <c r="I14" s="319"/>
      <c r="J14" s="319"/>
      <c r="K14" s="313"/>
      <c r="L14" s="314"/>
      <c r="M14" s="315"/>
      <c r="N14" s="316"/>
      <c r="O14" s="313"/>
      <c r="P14" s="314"/>
      <c r="Q14" s="315"/>
      <c r="R14" s="314"/>
      <c r="S14" s="315"/>
      <c r="T14" s="316"/>
      <c r="U14" s="313"/>
      <c r="V14" s="314"/>
      <c r="W14" s="315"/>
      <c r="X14" s="314"/>
      <c r="Y14" s="315"/>
      <c r="Z14" s="316"/>
      <c r="AA14" s="272"/>
      <c r="AB14" s="274"/>
      <c r="AC14" s="317"/>
      <c r="AD14" s="317"/>
    </row>
    <row r="15" spans="1:30" ht="39" customHeight="1" thickBot="1">
      <c r="A15" s="173">
        <v>10</v>
      </c>
      <c r="B15" s="272"/>
      <c r="C15" s="272"/>
      <c r="D15" s="272"/>
      <c r="E15" s="272"/>
      <c r="F15" s="272"/>
      <c r="G15" s="272"/>
      <c r="H15" s="272"/>
      <c r="I15" s="320"/>
      <c r="J15" s="316"/>
      <c r="K15" s="313"/>
      <c r="L15" s="314"/>
      <c r="M15" s="315"/>
      <c r="N15" s="316"/>
      <c r="O15" s="313"/>
      <c r="P15" s="314"/>
      <c r="Q15" s="315"/>
      <c r="R15" s="314"/>
      <c r="S15" s="315"/>
      <c r="T15" s="316"/>
      <c r="U15" s="313"/>
      <c r="V15" s="314"/>
      <c r="W15" s="315"/>
      <c r="X15" s="314"/>
      <c r="Y15" s="315"/>
      <c r="Z15" s="316"/>
      <c r="AA15" s="275"/>
      <c r="AB15" s="276"/>
      <c r="AC15" s="318"/>
      <c r="AD15" s="318"/>
    </row>
    <row r="16" spans="1:30" ht="40.5" customHeight="1" thickBot="1">
      <c r="A16" s="362" t="s">
        <v>304</v>
      </c>
      <c r="B16" s="44" t="s">
        <v>27</v>
      </c>
      <c r="C16" s="381"/>
      <c r="D16" s="382"/>
      <c r="E16" s="365" t="s">
        <v>296</v>
      </c>
      <c r="F16" s="380"/>
      <c r="G16" s="383" t="s">
        <v>297</v>
      </c>
      <c r="H16" s="384"/>
      <c r="I16" s="277" t="s">
        <v>296</v>
      </c>
      <c r="J16" s="383" t="s">
        <v>298</v>
      </c>
      <c r="K16" s="385"/>
      <c r="L16" s="385"/>
      <c r="M16" s="385"/>
      <c r="N16" s="386"/>
      <c r="O16" s="365" t="s">
        <v>296</v>
      </c>
      <c r="P16" s="365"/>
      <c r="Q16" s="365"/>
      <c r="R16" s="365"/>
      <c r="S16" s="387" t="s">
        <v>137</v>
      </c>
      <c r="T16" s="388"/>
      <c r="U16" s="360"/>
      <c r="V16" s="360"/>
      <c r="W16" s="360"/>
      <c r="X16" s="360"/>
      <c r="Y16" s="360"/>
      <c r="Z16" s="140" t="s">
        <v>62</v>
      </c>
      <c r="AA16" s="387" t="s">
        <v>300</v>
      </c>
      <c r="AB16" s="388"/>
      <c r="AC16" s="280">
        <f>COUNTA(C6:C15,C27:C36,C42:C51)</f>
        <v>0</v>
      </c>
      <c r="AD16" s="141" t="s">
        <v>299</v>
      </c>
    </row>
    <row r="17" spans="1:37" ht="40.5" customHeight="1" thickBot="1">
      <c r="A17" s="363"/>
      <c r="B17" s="357" t="s">
        <v>28</v>
      </c>
      <c r="C17" s="358"/>
      <c r="D17" s="370" t="s">
        <v>29</v>
      </c>
      <c r="E17" s="367"/>
      <c r="F17" s="368"/>
      <c r="G17" s="360"/>
      <c r="H17" s="360"/>
      <c r="I17" s="360"/>
      <c r="J17" s="361"/>
      <c r="K17" s="389" t="s">
        <v>301</v>
      </c>
      <c r="L17" s="390"/>
      <c r="M17" s="365" t="s">
        <v>296</v>
      </c>
      <c r="N17" s="380"/>
      <c r="O17" s="389" t="s">
        <v>302</v>
      </c>
      <c r="P17" s="390"/>
      <c r="Q17" s="360"/>
      <c r="R17" s="360"/>
      <c r="S17" s="366" t="s">
        <v>303</v>
      </c>
      <c r="T17" s="391"/>
      <c r="U17" s="387" t="s">
        <v>135</v>
      </c>
      <c r="V17" s="366"/>
      <c r="W17" s="359"/>
      <c r="X17" s="360"/>
      <c r="Y17" s="360"/>
      <c r="Z17" s="360"/>
      <c r="AA17" s="360"/>
      <c r="AB17" s="360"/>
      <c r="AC17" s="360"/>
      <c r="AD17" s="361"/>
      <c r="AE17" s="45"/>
      <c r="AF17" s="45"/>
      <c r="AG17" s="45"/>
      <c r="AH17" s="45"/>
      <c r="AI17" s="45"/>
      <c r="AJ17" s="45"/>
      <c r="AK17" s="45"/>
    </row>
    <row r="18" spans="1:30" ht="35.25" customHeight="1" thickBot="1">
      <c r="A18" s="364"/>
      <c r="B18" s="355" t="s">
        <v>30</v>
      </c>
      <c r="C18" s="356"/>
      <c r="D18" s="278"/>
      <c r="E18" s="169" t="s">
        <v>305</v>
      </c>
      <c r="F18" s="278"/>
      <c r="G18" s="169" t="s">
        <v>306</v>
      </c>
      <c r="H18" s="353" t="s">
        <v>296</v>
      </c>
      <c r="I18" s="365"/>
      <c r="J18" s="279"/>
      <c r="K18" s="366" t="s">
        <v>307</v>
      </c>
      <c r="L18" s="367"/>
      <c r="M18" s="356" t="s">
        <v>31</v>
      </c>
      <c r="N18" s="356"/>
      <c r="O18" s="356"/>
      <c r="P18" s="356"/>
      <c r="Q18" s="356"/>
      <c r="R18" s="356"/>
      <c r="S18" s="356"/>
      <c r="T18" s="356"/>
      <c r="U18" s="368"/>
      <c r="V18" s="369"/>
      <c r="W18" s="169" t="s">
        <v>305</v>
      </c>
      <c r="X18" s="368"/>
      <c r="Y18" s="369"/>
      <c r="Z18" s="169" t="s">
        <v>306</v>
      </c>
      <c r="AA18" s="353" t="s">
        <v>296</v>
      </c>
      <c r="AB18" s="354"/>
      <c r="AC18" s="279"/>
      <c r="AD18" s="170" t="s">
        <v>307</v>
      </c>
    </row>
    <row r="19" spans="2:29" s="46" customFormat="1" ht="36.75" customHeight="1">
      <c r="B19" s="352" t="s">
        <v>318</v>
      </c>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row>
    <row r="20" spans="2:28" s="46" customFormat="1" ht="21.75" customHeight="1">
      <c r="B20" s="46" t="s">
        <v>32</v>
      </c>
      <c r="AB20" s="45"/>
    </row>
    <row r="21" s="46" customFormat="1" ht="21.75" customHeight="1">
      <c r="B21" s="46" t="s">
        <v>33</v>
      </c>
    </row>
    <row r="22" spans="1:30" ht="35.25" customHeight="1">
      <c r="A22" s="341" t="s">
        <v>456</v>
      </c>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row>
    <row r="23" spans="1:30" ht="45" customHeight="1">
      <c r="A23" s="42"/>
      <c r="B23" s="42" t="s">
        <v>8</v>
      </c>
      <c r="C23" s="342">
        <f>C2</f>
        <v>0</v>
      </c>
      <c r="D23" s="343"/>
      <c r="E23" s="344"/>
      <c r="F23" s="345" t="s">
        <v>9</v>
      </c>
      <c r="G23" s="346"/>
      <c r="H23" s="347">
        <f>H2</f>
        <v>0</v>
      </c>
      <c r="I23" s="348"/>
      <c r="J23" s="348"/>
      <c r="K23" s="348"/>
      <c r="L23" s="349"/>
      <c r="M23" s="345" t="s">
        <v>295</v>
      </c>
      <c r="N23" s="346"/>
      <c r="O23" s="350">
        <f>O2</f>
        <v>0</v>
      </c>
      <c r="P23" s="351"/>
      <c r="Q23" s="351"/>
      <c r="R23" s="351"/>
      <c r="S23" s="351"/>
      <c r="T23" s="351"/>
      <c r="U23" s="351"/>
      <c r="V23" s="351"/>
      <c r="W23" s="351"/>
      <c r="X23" s="351"/>
      <c r="Y23" s="351"/>
      <c r="Z23" s="351"/>
      <c r="AA23" s="43" t="s">
        <v>10</v>
      </c>
      <c r="AB23" s="337">
        <f>AB2</f>
        <v>0</v>
      </c>
      <c r="AC23" s="337"/>
      <c r="AD23" s="337"/>
    </row>
    <row r="24" spans="1:30" ht="21.75" customHeight="1">
      <c r="A24" s="338"/>
      <c r="B24" s="338" t="s">
        <v>294</v>
      </c>
      <c r="C24" s="329" t="s">
        <v>11</v>
      </c>
      <c r="D24" s="329" t="s">
        <v>12</v>
      </c>
      <c r="E24" s="329" t="s">
        <v>13</v>
      </c>
      <c r="F24" s="329" t="s">
        <v>14</v>
      </c>
      <c r="G24" s="329" t="s">
        <v>15</v>
      </c>
      <c r="H24" s="329" t="s">
        <v>16</v>
      </c>
      <c r="I24" s="340" t="s">
        <v>17</v>
      </c>
      <c r="J24" s="340"/>
      <c r="K24" s="327" t="s">
        <v>18</v>
      </c>
      <c r="L24" s="328"/>
      <c r="M24" s="328"/>
      <c r="N24" s="328"/>
      <c r="O24" s="328"/>
      <c r="P24" s="328"/>
      <c r="Q24" s="328"/>
      <c r="R24" s="328"/>
      <c r="S24" s="328"/>
      <c r="T24" s="328"/>
      <c r="U24" s="328"/>
      <c r="V24" s="328"/>
      <c r="W24" s="328"/>
      <c r="X24" s="328"/>
      <c r="Y24" s="328"/>
      <c r="Z24" s="328"/>
      <c r="AA24" s="329" t="s">
        <v>19</v>
      </c>
      <c r="AB24" s="329"/>
      <c r="AC24" s="330" t="s">
        <v>20</v>
      </c>
      <c r="AD24" s="330"/>
    </row>
    <row r="25" spans="1:30" ht="21.75" customHeight="1">
      <c r="A25" s="339"/>
      <c r="B25" s="339"/>
      <c r="C25" s="329"/>
      <c r="D25" s="329"/>
      <c r="E25" s="329"/>
      <c r="F25" s="329"/>
      <c r="G25" s="329"/>
      <c r="H25" s="329"/>
      <c r="I25" s="340"/>
      <c r="J25" s="340"/>
      <c r="K25" s="327" t="s">
        <v>21</v>
      </c>
      <c r="L25" s="331"/>
      <c r="M25" s="332" t="s">
        <v>22</v>
      </c>
      <c r="N25" s="333"/>
      <c r="O25" s="334" t="s">
        <v>23</v>
      </c>
      <c r="P25" s="335"/>
      <c r="Q25" s="335"/>
      <c r="R25" s="335"/>
      <c r="S25" s="335"/>
      <c r="T25" s="336"/>
      <c r="U25" s="334" t="s">
        <v>24</v>
      </c>
      <c r="V25" s="335"/>
      <c r="W25" s="335"/>
      <c r="X25" s="335"/>
      <c r="Y25" s="335"/>
      <c r="Z25" s="335"/>
      <c r="AA25" s="42" t="s">
        <v>25</v>
      </c>
      <c r="AB25" s="42" t="s">
        <v>26</v>
      </c>
      <c r="AC25" s="330"/>
      <c r="AD25" s="330"/>
    </row>
    <row r="26" spans="1:30" ht="39" customHeight="1">
      <c r="A26" s="171" t="s">
        <v>208</v>
      </c>
      <c r="B26" s="193">
        <v>12345</v>
      </c>
      <c r="C26" s="193" t="s">
        <v>209</v>
      </c>
      <c r="D26" s="193" t="s">
        <v>308</v>
      </c>
      <c r="E26" s="193">
        <v>10</v>
      </c>
      <c r="F26" s="193" t="s">
        <v>309</v>
      </c>
      <c r="G26" s="193" t="s">
        <v>310</v>
      </c>
      <c r="H26" s="193" t="s">
        <v>311</v>
      </c>
      <c r="I26" s="326" t="s">
        <v>317</v>
      </c>
      <c r="J26" s="326"/>
      <c r="K26" s="321" t="s">
        <v>312</v>
      </c>
      <c r="L26" s="322"/>
      <c r="M26" s="323" t="s">
        <v>313</v>
      </c>
      <c r="N26" s="324"/>
      <c r="O26" s="321" t="s">
        <v>315</v>
      </c>
      <c r="P26" s="322"/>
      <c r="Q26" s="323" t="s">
        <v>316</v>
      </c>
      <c r="R26" s="322"/>
      <c r="S26" s="323"/>
      <c r="T26" s="324"/>
      <c r="U26" s="321" t="s">
        <v>314</v>
      </c>
      <c r="V26" s="322"/>
      <c r="W26" s="323"/>
      <c r="X26" s="322"/>
      <c r="Y26" s="323"/>
      <c r="Z26" s="324"/>
      <c r="AA26" s="175">
        <v>44701</v>
      </c>
      <c r="AB26" s="176">
        <v>44732</v>
      </c>
      <c r="AC26" s="325"/>
      <c r="AD26" s="325"/>
    </row>
    <row r="27" spans="1:30" ht="39" customHeight="1">
      <c r="A27" s="172">
        <v>11</v>
      </c>
      <c r="B27" s="272"/>
      <c r="C27" s="272"/>
      <c r="D27" s="272"/>
      <c r="E27" s="272"/>
      <c r="F27" s="272"/>
      <c r="G27" s="272"/>
      <c r="H27" s="272"/>
      <c r="I27" s="319"/>
      <c r="J27" s="319"/>
      <c r="K27" s="313"/>
      <c r="L27" s="314"/>
      <c r="M27" s="315"/>
      <c r="N27" s="316"/>
      <c r="O27" s="313"/>
      <c r="P27" s="314"/>
      <c r="Q27" s="315"/>
      <c r="R27" s="314"/>
      <c r="S27" s="315"/>
      <c r="T27" s="316"/>
      <c r="U27" s="313"/>
      <c r="V27" s="314"/>
      <c r="W27" s="315"/>
      <c r="X27" s="314"/>
      <c r="Y27" s="315"/>
      <c r="Z27" s="316"/>
      <c r="AA27" s="273"/>
      <c r="AB27" s="274"/>
      <c r="AC27" s="317"/>
      <c r="AD27" s="317"/>
    </row>
    <row r="28" spans="1:30" ht="39" customHeight="1">
      <c r="A28" s="172">
        <v>12</v>
      </c>
      <c r="B28" s="272"/>
      <c r="C28" s="272"/>
      <c r="D28" s="272"/>
      <c r="E28" s="272"/>
      <c r="F28" s="272"/>
      <c r="G28" s="272"/>
      <c r="H28" s="272"/>
      <c r="I28" s="319"/>
      <c r="J28" s="319"/>
      <c r="K28" s="313"/>
      <c r="L28" s="314"/>
      <c r="M28" s="315"/>
      <c r="N28" s="316"/>
      <c r="O28" s="313"/>
      <c r="P28" s="314"/>
      <c r="Q28" s="315"/>
      <c r="R28" s="314"/>
      <c r="S28" s="315"/>
      <c r="T28" s="316"/>
      <c r="U28" s="313"/>
      <c r="V28" s="314"/>
      <c r="W28" s="315"/>
      <c r="X28" s="314"/>
      <c r="Y28" s="315"/>
      <c r="Z28" s="316"/>
      <c r="AA28" s="272"/>
      <c r="AB28" s="274"/>
      <c r="AC28" s="317"/>
      <c r="AD28" s="317"/>
    </row>
    <row r="29" spans="1:30" ht="39" customHeight="1">
      <c r="A29" s="172">
        <v>13</v>
      </c>
      <c r="B29" s="272"/>
      <c r="C29" s="272"/>
      <c r="D29" s="272"/>
      <c r="E29" s="272"/>
      <c r="F29" s="272"/>
      <c r="G29" s="272"/>
      <c r="H29" s="272"/>
      <c r="I29" s="319"/>
      <c r="J29" s="319"/>
      <c r="K29" s="313"/>
      <c r="L29" s="314"/>
      <c r="M29" s="315"/>
      <c r="N29" s="316"/>
      <c r="O29" s="313"/>
      <c r="P29" s="314"/>
      <c r="Q29" s="315"/>
      <c r="R29" s="314"/>
      <c r="S29" s="315"/>
      <c r="T29" s="316"/>
      <c r="U29" s="313"/>
      <c r="V29" s="314"/>
      <c r="W29" s="315"/>
      <c r="X29" s="314"/>
      <c r="Y29" s="315"/>
      <c r="Z29" s="316"/>
      <c r="AA29" s="272"/>
      <c r="AB29" s="274"/>
      <c r="AC29" s="317"/>
      <c r="AD29" s="317"/>
    </row>
    <row r="30" spans="1:30" ht="39" customHeight="1">
      <c r="A30" s="172">
        <v>14</v>
      </c>
      <c r="B30" s="272"/>
      <c r="C30" s="272"/>
      <c r="D30" s="272"/>
      <c r="E30" s="272"/>
      <c r="F30" s="272"/>
      <c r="G30" s="272"/>
      <c r="H30" s="272"/>
      <c r="I30" s="319"/>
      <c r="J30" s="319"/>
      <c r="K30" s="313"/>
      <c r="L30" s="314"/>
      <c r="M30" s="315"/>
      <c r="N30" s="316"/>
      <c r="O30" s="313"/>
      <c r="P30" s="314"/>
      <c r="Q30" s="315"/>
      <c r="R30" s="314"/>
      <c r="S30" s="315"/>
      <c r="T30" s="316"/>
      <c r="U30" s="313"/>
      <c r="V30" s="314"/>
      <c r="W30" s="315"/>
      <c r="X30" s="314"/>
      <c r="Y30" s="315"/>
      <c r="Z30" s="316"/>
      <c r="AA30" s="272"/>
      <c r="AB30" s="274"/>
      <c r="AC30" s="317"/>
      <c r="AD30" s="317"/>
    </row>
    <row r="31" spans="1:30" ht="39" customHeight="1">
      <c r="A31" s="172">
        <v>15</v>
      </c>
      <c r="B31" s="272"/>
      <c r="C31" s="272"/>
      <c r="D31" s="272"/>
      <c r="E31" s="272"/>
      <c r="F31" s="272"/>
      <c r="G31" s="272"/>
      <c r="H31" s="272"/>
      <c r="I31" s="319"/>
      <c r="J31" s="319"/>
      <c r="K31" s="313"/>
      <c r="L31" s="314"/>
      <c r="M31" s="315"/>
      <c r="N31" s="316"/>
      <c r="O31" s="313"/>
      <c r="P31" s="314"/>
      <c r="Q31" s="315"/>
      <c r="R31" s="314"/>
      <c r="S31" s="315"/>
      <c r="T31" s="316"/>
      <c r="U31" s="313"/>
      <c r="V31" s="314"/>
      <c r="W31" s="315"/>
      <c r="X31" s="314"/>
      <c r="Y31" s="315"/>
      <c r="Z31" s="316"/>
      <c r="AA31" s="272"/>
      <c r="AB31" s="274"/>
      <c r="AC31" s="317"/>
      <c r="AD31" s="317"/>
    </row>
    <row r="32" spans="1:30" ht="39" customHeight="1">
      <c r="A32" s="172">
        <v>16</v>
      </c>
      <c r="B32" s="272"/>
      <c r="C32" s="272"/>
      <c r="D32" s="272"/>
      <c r="E32" s="272"/>
      <c r="F32" s="272"/>
      <c r="G32" s="272"/>
      <c r="H32" s="272"/>
      <c r="I32" s="319"/>
      <c r="J32" s="319"/>
      <c r="K32" s="313"/>
      <c r="L32" s="314"/>
      <c r="M32" s="315"/>
      <c r="N32" s="316"/>
      <c r="O32" s="313"/>
      <c r="P32" s="314"/>
      <c r="Q32" s="315"/>
      <c r="R32" s="314"/>
      <c r="S32" s="315"/>
      <c r="T32" s="316"/>
      <c r="U32" s="313"/>
      <c r="V32" s="314"/>
      <c r="W32" s="315"/>
      <c r="X32" s="314"/>
      <c r="Y32" s="315"/>
      <c r="Z32" s="316"/>
      <c r="AA32" s="272"/>
      <c r="AB32" s="274"/>
      <c r="AC32" s="317"/>
      <c r="AD32" s="317"/>
    </row>
    <row r="33" spans="1:30" ht="39" customHeight="1">
      <c r="A33" s="172">
        <v>17</v>
      </c>
      <c r="B33" s="272"/>
      <c r="C33" s="272"/>
      <c r="D33" s="272"/>
      <c r="E33" s="272"/>
      <c r="F33" s="272"/>
      <c r="G33" s="272"/>
      <c r="H33" s="272"/>
      <c r="I33" s="319"/>
      <c r="J33" s="319"/>
      <c r="K33" s="313"/>
      <c r="L33" s="314"/>
      <c r="M33" s="315"/>
      <c r="N33" s="316"/>
      <c r="O33" s="313"/>
      <c r="P33" s="314"/>
      <c r="Q33" s="315"/>
      <c r="R33" s="314"/>
      <c r="S33" s="315"/>
      <c r="T33" s="316"/>
      <c r="U33" s="313"/>
      <c r="V33" s="314"/>
      <c r="W33" s="315"/>
      <c r="X33" s="314"/>
      <c r="Y33" s="315"/>
      <c r="Z33" s="316"/>
      <c r="AA33" s="272"/>
      <c r="AB33" s="274"/>
      <c r="AC33" s="317"/>
      <c r="AD33" s="317"/>
    </row>
    <row r="34" spans="1:30" ht="39" customHeight="1">
      <c r="A34" s="172">
        <v>18</v>
      </c>
      <c r="B34" s="272"/>
      <c r="C34" s="272"/>
      <c r="D34" s="272"/>
      <c r="E34" s="272"/>
      <c r="F34" s="272"/>
      <c r="G34" s="272"/>
      <c r="H34" s="272"/>
      <c r="I34" s="320"/>
      <c r="J34" s="316"/>
      <c r="K34" s="313"/>
      <c r="L34" s="314"/>
      <c r="M34" s="315"/>
      <c r="N34" s="316"/>
      <c r="O34" s="313"/>
      <c r="P34" s="314"/>
      <c r="Q34" s="315"/>
      <c r="R34" s="314"/>
      <c r="S34" s="315"/>
      <c r="T34" s="316"/>
      <c r="U34" s="313"/>
      <c r="V34" s="314"/>
      <c r="W34" s="315"/>
      <c r="X34" s="314"/>
      <c r="Y34" s="315"/>
      <c r="Z34" s="316"/>
      <c r="AA34" s="275"/>
      <c r="AB34" s="276"/>
      <c r="AC34" s="318"/>
      <c r="AD34" s="318"/>
    </row>
    <row r="35" spans="1:30" ht="39" customHeight="1">
      <c r="A35" s="172">
        <v>19</v>
      </c>
      <c r="B35" s="272"/>
      <c r="C35" s="272"/>
      <c r="D35" s="272"/>
      <c r="E35" s="272"/>
      <c r="F35" s="272"/>
      <c r="G35" s="272"/>
      <c r="H35" s="272"/>
      <c r="I35" s="319"/>
      <c r="J35" s="319"/>
      <c r="K35" s="313"/>
      <c r="L35" s="314"/>
      <c r="M35" s="315"/>
      <c r="N35" s="316"/>
      <c r="O35" s="313"/>
      <c r="P35" s="314"/>
      <c r="Q35" s="315"/>
      <c r="R35" s="314"/>
      <c r="S35" s="315"/>
      <c r="T35" s="316"/>
      <c r="U35" s="313"/>
      <c r="V35" s="314"/>
      <c r="W35" s="315"/>
      <c r="X35" s="314"/>
      <c r="Y35" s="315"/>
      <c r="Z35" s="316"/>
      <c r="AA35" s="272"/>
      <c r="AB35" s="274"/>
      <c r="AC35" s="317"/>
      <c r="AD35" s="317"/>
    </row>
    <row r="36" spans="1:30" ht="39" customHeight="1">
      <c r="A36" s="172">
        <v>20</v>
      </c>
      <c r="B36" s="272"/>
      <c r="C36" s="272"/>
      <c r="D36" s="272"/>
      <c r="E36" s="272"/>
      <c r="F36" s="272"/>
      <c r="G36" s="272"/>
      <c r="H36" s="272"/>
      <c r="I36" s="313"/>
      <c r="J36" s="316"/>
      <c r="K36" s="313"/>
      <c r="L36" s="314"/>
      <c r="M36" s="315"/>
      <c r="N36" s="316"/>
      <c r="O36" s="313"/>
      <c r="P36" s="314"/>
      <c r="Q36" s="315"/>
      <c r="R36" s="314"/>
      <c r="S36" s="315"/>
      <c r="T36" s="316"/>
      <c r="U36" s="313"/>
      <c r="V36" s="314"/>
      <c r="W36" s="315"/>
      <c r="X36" s="314"/>
      <c r="Y36" s="315"/>
      <c r="Z36" s="316"/>
      <c r="AA36" s="272"/>
      <c r="AB36" s="274"/>
      <c r="AC36" s="317"/>
      <c r="AD36" s="317"/>
    </row>
    <row r="37" spans="1:30" ht="35.25" customHeight="1">
      <c r="A37" s="341" t="s">
        <v>457</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row>
    <row r="38" spans="1:30" ht="45" customHeight="1">
      <c r="A38" s="42"/>
      <c r="B38" s="42" t="s">
        <v>8</v>
      </c>
      <c r="C38" s="342">
        <f>C2</f>
        <v>0</v>
      </c>
      <c r="D38" s="343"/>
      <c r="E38" s="344"/>
      <c r="F38" s="345" t="s">
        <v>9</v>
      </c>
      <c r="G38" s="346"/>
      <c r="H38" s="347">
        <f>H2</f>
        <v>0</v>
      </c>
      <c r="I38" s="348"/>
      <c r="J38" s="348"/>
      <c r="K38" s="348"/>
      <c r="L38" s="349"/>
      <c r="M38" s="345" t="s">
        <v>295</v>
      </c>
      <c r="N38" s="346"/>
      <c r="O38" s="350">
        <f>O2</f>
        <v>0</v>
      </c>
      <c r="P38" s="351"/>
      <c r="Q38" s="351"/>
      <c r="R38" s="351"/>
      <c r="S38" s="351"/>
      <c r="T38" s="351"/>
      <c r="U38" s="351"/>
      <c r="V38" s="351"/>
      <c r="W38" s="351"/>
      <c r="X38" s="351"/>
      <c r="Y38" s="351"/>
      <c r="Z38" s="351"/>
      <c r="AA38" s="43" t="s">
        <v>10</v>
      </c>
      <c r="AB38" s="337">
        <f>AB2</f>
        <v>0</v>
      </c>
      <c r="AC38" s="337"/>
      <c r="AD38" s="337"/>
    </row>
    <row r="39" spans="1:30" ht="21.75" customHeight="1">
      <c r="A39" s="338"/>
      <c r="B39" s="338" t="s">
        <v>294</v>
      </c>
      <c r="C39" s="329" t="s">
        <v>11</v>
      </c>
      <c r="D39" s="329" t="s">
        <v>12</v>
      </c>
      <c r="E39" s="329" t="s">
        <v>13</v>
      </c>
      <c r="F39" s="329" t="s">
        <v>14</v>
      </c>
      <c r="G39" s="329" t="s">
        <v>15</v>
      </c>
      <c r="H39" s="329" t="s">
        <v>16</v>
      </c>
      <c r="I39" s="340" t="s">
        <v>17</v>
      </c>
      <c r="J39" s="340"/>
      <c r="K39" s="327" t="s">
        <v>18</v>
      </c>
      <c r="L39" s="328"/>
      <c r="M39" s="328"/>
      <c r="N39" s="328"/>
      <c r="O39" s="328"/>
      <c r="P39" s="328"/>
      <c r="Q39" s="328"/>
      <c r="R39" s="328"/>
      <c r="S39" s="328"/>
      <c r="T39" s="328"/>
      <c r="U39" s="328"/>
      <c r="V39" s="328"/>
      <c r="W39" s="328"/>
      <c r="X39" s="328"/>
      <c r="Y39" s="328"/>
      <c r="Z39" s="328"/>
      <c r="AA39" s="329" t="s">
        <v>19</v>
      </c>
      <c r="AB39" s="329"/>
      <c r="AC39" s="330" t="s">
        <v>20</v>
      </c>
      <c r="AD39" s="330"/>
    </row>
    <row r="40" spans="1:30" ht="21.75" customHeight="1">
      <c r="A40" s="339"/>
      <c r="B40" s="339"/>
      <c r="C40" s="329"/>
      <c r="D40" s="329"/>
      <c r="E40" s="329"/>
      <c r="F40" s="329"/>
      <c r="G40" s="329"/>
      <c r="H40" s="329"/>
      <c r="I40" s="340"/>
      <c r="J40" s="340"/>
      <c r="K40" s="327" t="s">
        <v>21</v>
      </c>
      <c r="L40" s="331"/>
      <c r="M40" s="332" t="s">
        <v>22</v>
      </c>
      <c r="N40" s="333"/>
      <c r="O40" s="334" t="s">
        <v>23</v>
      </c>
      <c r="P40" s="335"/>
      <c r="Q40" s="335"/>
      <c r="R40" s="335"/>
      <c r="S40" s="335"/>
      <c r="T40" s="336"/>
      <c r="U40" s="334" t="s">
        <v>24</v>
      </c>
      <c r="V40" s="335"/>
      <c r="W40" s="335"/>
      <c r="X40" s="335"/>
      <c r="Y40" s="335"/>
      <c r="Z40" s="335"/>
      <c r="AA40" s="42" t="s">
        <v>25</v>
      </c>
      <c r="AB40" s="42" t="s">
        <v>26</v>
      </c>
      <c r="AC40" s="330"/>
      <c r="AD40" s="330"/>
    </row>
    <row r="41" spans="1:30" ht="39" customHeight="1">
      <c r="A41" s="171" t="s">
        <v>208</v>
      </c>
      <c r="B41" s="193">
        <v>12345</v>
      </c>
      <c r="C41" s="193" t="s">
        <v>209</v>
      </c>
      <c r="D41" s="193" t="s">
        <v>308</v>
      </c>
      <c r="E41" s="193">
        <v>10</v>
      </c>
      <c r="F41" s="193" t="s">
        <v>309</v>
      </c>
      <c r="G41" s="193" t="s">
        <v>310</v>
      </c>
      <c r="H41" s="193" t="s">
        <v>311</v>
      </c>
      <c r="I41" s="326" t="s">
        <v>317</v>
      </c>
      <c r="J41" s="326"/>
      <c r="K41" s="321" t="s">
        <v>312</v>
      </c>
      <c r="L41" s="322"/>
      <c r="M41" s="323" t="s">
        <v>313</v>
      </c>
      <c r="N41" s="324"/>
      <c r="O41" s="321" t="s">
        <v>315</v>
      </c>
      <c r="P41" s="322"/>
      <c r="Q41" s="323" t="s">
        <v>316</v>
      </c>
      <c r="R41" s="322"/>
      <c r="S41" s="323"/>
      <c r="T41" s="324"/>
      <c r="U41" s="321" t="s">
        <v>314</v>
      </c>
      <c r="V41" s="322"/>
      <c r="W41" s="323"/>
      <c r="X41" s="322"/>
      <c r="Y41" s="323"/>
      <c r="Z41" s="324"/>
      <c r="AA41" s="175">
        <v>44701</v>
      </c>
      <c r="AB41" s="176">
        <v>44732</v>
      </c>
      <c r="AC41" s="325"/>
      <c r="AD41" s="325"/>
    </row>
    <row r="42" spans="1:30" ht="39" customHeight="1">
      <c r="A42" s="172">
        <v>21</v>
      </c>
      <c r="B42" s="272"/>
      <c r="C42" s="272"/>
      <c r="D42" s="272"/>
      <c r="E42" s="272"/>
      <c r="F42" s="272"/>
      <c r="G42" s="272"/>
      <c r="H42" s="272"/>
      <c r="I42" s="319"/>
      <c r="J42" s="319"/>
      <c r="K42" s="313"/>
      <c r="L42" s="314"/>
      <c r="M42" s="315"/>
      <c r="N42" s="316"/>
      <c r="O42" s="313"/>
      <c r="P42" s="314"/>
      <c r="Q42" s="315"/>
      <c r="R42" s="314"/>
      <c r="S42" s="315"/>
      <c r="T42" s="316"/>
      <c r="U42" s="313"/>
      <c r="V42" s="314"/>
      <c r="W42" s="315"/>
      <c r="X42" s="314"/>
      <c r="Y42" s="315"/>
      <c r="Z42" s="316"/>
      <c r="AA42" s="273"/>
      <c r="AB42" s="274"/>
      <c r="AC42" s="317"/>
      <c r="AD42" s="317"/>
    </row>
    <row r="43" spans="1:30" ht="39" customHeight="1">
      <c r="A43" s="172">
        <v>22</v>
      </c>
      <c r="B43" s="272"/>
      <c r="C43" s="272"/>
      <c r="D43" s="272"/>
      <c r="E43" s="272"/>
      <c r="F43" s="272"/>
      <c r="G43" s="272"/>
      <c r="H43" s="272"/>
      <c r="I43" s="319"/>
      <c r="J43" s="319"/>
      <c r="K43" s="313"/>
      <c r="L43" s="314"/>
      <c r="M43" s="315"/>
      <c r="N43" s="316"/>
      <c r="O43" s="313"/>
      <c r="P43" s="314"/>
      <c r="Q43" s="315"/>
      <c r="R43" s="314"/>
      <c r="S43" s="315"/>
      <c r="T43" s="316"/>
      <c r="U43" s="313"/>
      <c r="V43" s="314"/>
      <c r="W43" s="315"/>
      <c r="X43" s="314"/>
      <c r="Y43" s="315"/>
      <c r="Z43" s="316"/>
      <c r="AA43" s="272"/>
      <c r="AB43" s="274"/>
      <c r="AC43" s="317"/>
      <c r="AD43" s="317"/>
    </row>
    <row r="44" spans="1:30" ht="39" customHeight="1">
      <c r="A44" s="172">
        <v>23</v>
      </c>
      <c r="B44" s="272"/>
      <c r="C44" s="272"/>
      <c r="D44" s="272"/>
      <c r="E44" s="272"/>
      <c r="F44" s="272"/>
      <c r="G44" s="272"/>
      <c r="H44" s="272"/>
      <c r="I44" s="319"/>
      <c r="J44" s="319"/>
      <c r="K44" s="313"/>
      <c r="L44" s="314"/>
      <c r="M44" s="315"/>
      <c r="N44" s="316"/>
      <c r="O44" s="313"/>
      <c r="P44" s="314"/>
      <c r="Q44" s="315"/>
      <c r="R44" s="314"/>
      <c r="S44" s="315"/>
      <c r="T44" s="316"/>
      <c r="U44" s="313"/>
      <c r="V44" s="314"/>
      <c r="W44" s="315"/>
      <c r="X44" s="314"/>
      <c r="Y44" s="315"/>
      <c r="Z44" s="316"/>
      <c r="AA44" s="272"/>
      <c r="AB44" s="274"/>
      <c r="AC44" s="317"/>
      <c r="AD44" s="317"/>
    </row>
    <row r="45" spans="1:30" ht="39" customHeight="1">
      <c r="A45" s="172">
        <v>24</v>
      </c>
      <c r="B45" s="272"/>
      <c r="C45" s="272"/>
      <c r="D45" s="272"/>
      <c r="E45" s="272"/>
      <c r="F45" s="272"/>
      <c r="G45" s="272"/>
      <c r="H45" s="272"/>
      <c r="I45" s="319"/>
      <c r="J45" s="319"/>
      <c r="K45" s="313"/>
      <c r="L45" s="314"/>
      <c r="M45" s="315"/>
      <c r="N45" s="316"/>
      <c r="O45" s="313"/>
      <c r="P45" s="314"/>
      <c r="Q45" s="315"/>
      <c r="R45" s="314"/>
      <c r="S45" s="315"/>
      <c r="T45" s="316"/>
      <c r="U45" s="313"/>
      <c r="V45" s="314"/>
      <c r="W45" s="315"/>
      <c r="X45" s="314"/>
      <c r="Y45" s="315"/>
      <c r="Z45" s="316"/>
      <c r="AA45" s="272"/>
      <c r="AB45" s="274"/>
      <c r="AC45" s="317"/>
      <c r="AD45" s="317"/>
    </row>
    <row r="46" spans="1:30" ht="39" customHeight="1">
      <c r="A46" s="172">
        <v>25</v>
      </c>
      <c r="B46" s="272"/>
      <c r="C46" s="272"/>
      <c r="D46" s="272"/>
      <c r="E46" s="272"/>
      <c r="F46" s="272"/>
      <c r="G46" s="272"/>
      <c r="H46" s="272"/>
      <c r="I46" s="319"/>
      <c r="J46" s="319"/>
      <c r="K46" s="313"/>
      <c r="L46" s="314"/>
      <c r="M46" s="315"/>
      <c r="N46" s="316"/>
      <c r="O46" s="313"/>
      <c r="P46" s="314"/>
      <c r="Q46" s="315"/>
      <c r="R46" s="314"/>
      <c r="S46" s="315"/>
      <c r="T46" s="316"/>
      <c r="U46" s="313"/>
      <c r="V46" s="314"/>
      <c r="W46" s="315"/>
      <c r="X46" s="314"/>
      <c r="Y46" s="315"/>
      <c r="Z46" s="316"/>
      <c r="AA46" s="272"/>
      <c r="AB46" s="274"/>
      <c r="AC46" s="317"/>
      <c r="AD46" s="317"/>
    </row>
    <row r="47" spans="1:30" ht="39" customHeight="1">
      <c r="A47" s="172">
        <v>26</v>
      </c>
      <c r="B47" s="272"/>
      <c r="C47" s="272"/>
      <c r="D47" s="272"/>
      <c r="E47" s="272"/>
      <c r="F47" s="272"/>
      <c r="G47" s="272"/>
      <c r="H47" s="272"/>
      <c r="I47" s="319"/>
      <c r="J47" s="319"/>
      <c r="K47" s="313"/>
      <c r="L47" s="314"/>
      <c r="M47" s="315"/>
      <c r="N47" s="316"/>
      <c r="O47" s="313"/>
      <c r="P47" s="314"/>
      <c r="Q47" s="315"/>
      <c r="R47" s="314"/>
      <c r="S47" s="315"/>
      <c r="T47" s="316"/>
      <c r="U47" s="313"/>
      <c r="V47" s="314"/>
      <c r="W47" s="315"/>
      <c r="X47" s="314"/>
      <c r="Y47" s="315"/>
      <c r="Z47" s="316"/>
      <c r="AA47" s="272"/>
      <c r="AB47" s="274"/>
      <c r="AC47" s="317"/>
      <c r="AD47" s="317"/>
    </row>
    <row r="48" spans="1:30" ht="39" customHeight="1">
      <c r="A48" s="172">
        <v>27</v>
      </c>
      <c r="B48" s="272"/>
      <c r="C48" s="272"/>
      <c r="D48" s="272"/>
      <c r="E48" s="272"/>
      <c r="F48" s="272"/>
      <c r="G48" s="272"/>
      <c r="H48" s="272"/>
      <c r="I48" s="319"/>
      <c r="J48" s="319"/>
      <c r="K48" s="313"/>
      <c r="L48" s="314"/>
      <c r="M48" s="315"/>
      <c r="N48" s="316"/>
      <c r="O48" s="313"/>
      <c r="P48" s="314"/>
      <c r="Q48" s="315"/>
      <c r="R48" s="314"/>
      <c r="S48" s="315"/>
      <c r="T48" s="316"/>
      <c r="U48" s="313"/>
      <c r="V48" s="314"/>
      <c r="W48" s="315"/>
      <c r="X48" s="314"/>
      <c r="Y48" s="315"/>
      <c r="Z48" s="316"/>
      <c r="AA48" s="272"/>
      <c r="AB48" s="274"/>
      <c r="AC48" s="317"/>
      <c r="AD48" s="317"/>
    </row>
    <row r="49" spans="1:30" ht="39" customHeight="1">
      <c r="A49" s="172">
        <v>28</v>
      </c>
      <c r="B49" s="272"/>
      <c r="C49" s="272"/>
      <c r="D49" s="272"/>
      <c r="E49" s="272"/>
      <c r="F49" s="272"/>
      <c r="G49" s="272"/>
      <c r="H49" s="272"/>
      <c r="I49" s="320"/>
      <c r="J49" s="316"/>
      <c r="K49" s="313"/>
      <c r="L49" s="314"/>
      <c r="M49" s="315"/>
      <c r="N49" s="316"/>
      <c r="O49" s="313"/>
      <c r="P49" s="314"/>
      <c r="Q49" s="315"/>
      <c r="R49" s="314"/>
      <c r="S49" s="315"/>
      <c r="T49" s="316"/>
      <c r="U49" s="313"/>
      <c r="V49" s="314"/>
      <c r="W49" s="315"/>
      <c r="X49" s="314"/>
      <c r="Y49" s="315"/>
      <c r="Z49" s="316"/>
      <c r="AA49" s="275"/>
      <c r="AB49" s="276"/>
      <c r="AC49" s="318"/>
      <c r="AD49" s="318"/>
    </row>
    <row r="50" spans="1:30" ht="39" customHeight="1">
      <c r="A50" s="172">
        <v>29</v>
      </c>
      <c r="B50" s="272"/>
      <c r="C50" s="272"/>
      <c r="D50" s="272"/>
      <c r="E50" s="272"/>
      <c r="F50" s="272"/>
      <c r="G50" s="272"/>
      <c r="H50" s="272"/>
      <c r="I50" s="319"/>
      <c r="J50" s="319"/>
      <c r="K50" s="313"/>
      <c r="L50" s="314"/>
      <c r="M50" s="315"/>
      <c r="N50" s="316"/>
      <c r="O50" s="313"/>
      <c r="P50" s="314"/>
      <c r="Q50" s="315"/>
      <c r="R50" s="314"/>
      <c r="S50" s="315"/>
      <c r="T50" s="316"/>
      <c r="U50" s="313"/>
      <c r="V50" s="314"/>
      <c r="W50" s="315"/>
      <c r="X50" s="314"/>
      <c r="Y50" s="315"/>
      <c r="Z50" s="316"/>
      <c r="AA50" s="272"/>
      <c r="AB50" s="274"/>
      <c r="AC50" s="317"/>
      <c r="AD50" s="317"/>
    </row>
    <row r="51" spans="1:30" ht="39" customHeight="1">
      <c r="A51" s="172">
        <v>30</v>
      </c>
      <c r="B51" s="272"/>
      <c r="C51" s="272"/>
      <c r="D51" s="272"/>
      <c r="E51" s="272"/>
      <c r="F51" s="272"/>
      <c r="G51" s="272"/>
      <c r="H51" s="272"/>
      <c r="I51" s="313"/>
      <c r="J51" s="316"/>
      <c r="K51" s="313"/>
      <c r="L51" s="314"/>
      <c r="M51" s="315"/>
      <c r="N51" s="316"/>
      <c r="O51" s="313"/>
      <c r="P51" s="314"/>
      <c r="Q51" s="315"/>
      <c r="R51" s="314"/>
      <c r="S51" s="315"/>
      <c r="T51" s="316"/>
      <c r="U51" s="313"/>
      <c r="V51" s="314"/>
      <c r="W51" s="315"/>
      <c r="X51" s="314"/>
      <c r="Y51" s="315"/>
      <c r="Z51" s="316"/>
      <c r="AA51" s="272"/>
      <c r="AB51" s="274"/>
      <c r="AC51" s="317"/>
      <c r="AD51" s="317"/>
    </row>
  </sheetData>
  <sheetProtection password="83BF" sheet="1"/>
  <mergeCells count="426">
    <mergeCell ref="U13:V13"/>
    <mergeCell ref="W13:X13"/>
    <mergeCell ref="Y13:Z13"/>
    <mergeCell ref="AC13:AD13"/>
    <mergeCell ref="U12:V12"/>
    <mergeCell ref="W12:X12"/>
    <mergeCell ref="Y12:Z12"/>
    <mergeCell ref="AC12:AD12"/>
    <mergeCell ref="I13:J13"/>
    <mergeCell ref="K13:L13"/>
    <mergeCell ref="M13:N13"/>
    <mergeCell ref="O13:P13"/>
    <mergeCell ref="Q13:R13"/>
    <mergeCell ref="S13:T13"/>
    <mergeCell ref="I12:J12"/>
    <mergeCell ref="K12:L12"/>
    <mergeCell ref="M12:N12"/>
    <mergeCell ref="O12:P12"/>
    <mergeCell ref="Q12:R12"/>
    <mergeCell ref="S12:T12"/>
    <mergeCell ref="O15:P15"/>
    <mergeCell ref="Q15:R15"/>
    <mergeCell ref="S15:T15"/>
    <mergeCell ref="U15:V15"/>
    <mergeCell ref="W15:X15"/>
    <mergeCell ref="Y15:Z15"/>
    <mergeCell ref="W11:X11"/>
    <mergeCell ref="Y11:Z11"/>
    <mergeCell ref="K14:L14"/>
    <mergeCell ref="M14:N14"/>
    <mergeCell ref="O14:P14"/>
    <mergeCell ref="Q14:R14"/>
    <mergeCell ref="S14:T14"/>
    <mergeCell ref="U14:V14"/>
    <mergeCell ref="W14:X14"/>
    <mergeCell ref="Y14:Z14"/>
    <mergeCell ref="K11:L11"/>
    <mergeCell ref="M11:N11"/>
    <mergeCell ref="O11:P11"/>
    <mergeCell ref="Q11:R11"/>
    <mergeCell ref="S11:T11"/>
    <mergeCell ref="U11:V11"/>
    <mergeCell ref="W9:X9"/>
    <mergeCell ref="Y9:Z9"/>
    <mergeCell ref="K10:L10"/>
    <mergeCell ref="M10:N10"/>
    <mergeCell ref="O10:P10"/>
    <mergeCell ref="Q10:R10"/>
    <mergeCell ref="S10:T10"/>
    <mergeCell ref="U10:V10"/>
    <mergeCell ref="W10:X10"/>
    <mergeCell ref="Y10:Z10"/>
    <mergeCell ref="K9:L9"/>
    <mergeCell ref="M9:N9"/>
    <mergeCell ref="O9:P9"/>
    <mergeCell ref="Q9:R9"/>
    <mergeCell ref="S9:T9"/>
    <mergeCell ref="U9:V9"/>
    <mergeCell ref="Y7:Z7"/>
    <mergeCell ref="K8:L8"/>
    <mergeCell ref="M8:N8"/>
    <mergeCell ref="O8:P8"/>
    <mergeCell ref="Q8:R8"/>
    <mergeCell ref="S8:T8"/>
    <mergeCell ref="U8:V8"/>
    <mergeCell ref="W8:X8"/>
    <mergeCell ref="Y8:Z8"/>
    <mergeCell ref="M7:N7"/>
    <mergeCell ref="O7:P7"/>
    <mergeCell ref="Q7:R7"/>
    <mergeCell ref="S7:T7"/>
    <mergeCell ref="U7:V7"/>
    <mergeCell ref="W7:X7"/>
    <mergeCell ref="U5:V5"/>
    <mergeCell ref="K6:L6"/>
    <mergeCell ref="M6:N6"/>
    <mergeCell ref="O6:P6"/>
    <mergeCell ref="Q6:R6"/>
    <mergeCell ref="S6:T6"/>
    <mergeCell ref="U6:V6"/>
    <mergeCell ref="AC15:AD15"/>
    <mergeCell ref="AA16:AB16"/>
    <mergeCell ref="K17:L17"/>
    <mergeCell ref="M17:N17"/>
    <mergeCell ref="O17:P17"/>
    <mergeCell ref="S17:T17"/>
    <mergeCell ref="Q17:R17"/>
    <mergeCell ref="U17:V17"/>
    <mergeCell ref="K15:L15"/>
    <mergeCell ref="M15:N15"/>
    <mergeCell ref="O2:Z2"/>
    <mergeCell ref="E16:F16"/>
    <mergeCell ref="C16:D16"/>
    <mergeCell ref="G16:H16"/>
    <mergeCell ref="J16:N16"/>
    <mergeCell ref="O16:R16"/>
    <mergeCell ref="S16:T16"/>
    <mergeCell ref="U16:Y16"/>
    <mergeCell ref="I14:J14"/>
    <mergeCell ref="I6:J6"/>
    <mergeCell ref="AB2:AD2"/>
    <mergeCell ref="I5:J5"/>
    <mergeCell ref="A3:A4"/>
    <mergeCell ref="C2:E2"/>
    <mergeCell ref="F2:G2"/>
    <mergeCell ref="H2:L2"/>
    <mergeCell ref="M2:N2"/>
    <mergeCell ref="AC3:AD4"/>
    <mergeCell ref="M4:N4"/>
    <mergeCell ref="U4:Z4"/>
    <mergeCell ref="E3:E4"/>
    <mergeCell ref="K3:Z3"/>
    <mergeCell ref="O4:T4"/>
    <mergeCell ref="I15:J15"/>
    <mergeCell ref="I8:J8"/>
    <mergeCell ref="I3:J4"/>
    <mergeCell ref="I7:J7"/>
    <mergeCell ref="I9:J9"/>
    <mergeCell ref="Y5:Z5"/>
    <mergeCell ref="W5:X5"/>
    <mergeCell ref="I10:J10"/>
    <mergeCell ref="I11:J11"/>
    <mergeCell ref="AC6:AD6"/>
    <mergeCell ref="AC7:AD7"/>
    <mergeCell ref="AC8:AD8"/>
    <mergeCell ref="AC9:AD9"/>
    <mergeCell ref="AC10:AD10"/>
    <mergeCell ref="W6:X6"/>
    <mergeCell ref="Y6:Z6"/>
    <mergeCell ref="K7:L7"/>
    <mergeCell ref="B17:C17"/>
    <mergeCell ref="M18:T18"/>
    <mergeCell ref="W17:AD17"/>
    <mergeCell ref="A16:A18"/>
    <mergeCell ref="H18:I18"/>
    <mergeCell ref="K18:L18"/>
    <mergeCell ref="U18:V18"/>
    <mergeCell ref="X18:Y18"/>
    <mergeCell ref="D17:E17"/>
    <mergeCell ref="F17:J17"/>
    <mergeCell ref="D3:D4"/>
    <mergeCell ref="G3:G4"/>
    <mergeCell ref="H3:H4"/>
    <mergeCell ref="B19:AC19"/>
    <mergeCell ref="AC11:AD11"/>
    <mergeCell ref="AC14:AD14"/>
    <mergeCell ref="AA18:AB18"/>
    <mergeCell ref="AC5:AD5"/>
    <mergeCell ref="K4:L4"/>
    <mergeCell ref="B18:C18"/>
    <mergeCell ref="A1:AD1"/>
    <mergeCell ref="AA3:AB3"/>
    <mergeCell ref="F3:F4"/>
    <mergeCell ref="B3:B4"/>
    <mergeCell ref="K5:L5"/>
    <mergeCell ref="M5:N5"/>
    <mergeCell ref="S5:T5"/>
    <mergeCell ref="Q5:R5"/>
    <mergeCell ref="O5:P5"/>
    <mergeCell ref="C3:C4"/>
    <mergeCell ref="A22:AD22"/>
    <mergeCell ref="C23:E23"/>
    <mergeCell ref="F23:G23"/>
    <mergeCell ref="H23:L23"/>
    <mergeCell ref="M23:N23"/>
    <mergeCell ref="O23:Z23"/>
    <mergeCell ref="AB23:AD23"/>
    <mergeCell ref="A24:A25"/>
    <mergeCell ref="B24:B25"/>
    <mergeCell ref="C24:C25"/>
    <mergeCell ref="D24:D25"/>
    <mergeCell ref="E24:E25"/>
    <mergeCell ref="F24:F25"/>
    <mergeCell ref="G24:G25"/>
    <mergeCell ref="H24:H25"/>
    <mergeCell ref="I24:J25"/>
    <mergeCell ref="K24:Z24"/>
    <mergeCell ref="AA24:AB24"/>
    <mergeCell ref="AC24:AD25"/>
    <mergeCell ref="K25:L25"/>
    <mergeCell ref="M25:N25"/>
    <mergeCell ref="O25:T25"/>
    <mergeCell ref="U25:Z25"/>
    <mergeCell ref="I26:J26"/>
    <mergeCell ref="K26:L26"/>
    <mergeCell ref="M26:N26"/>
    <mergeCell ref="O26:P26"/>
    <mergeCell ref="Q26:R26"/>
    <mergeCell ref="S26:T26"/>
    <mergeCell ref="U26:V26"/>
    <mergeCell ref="W26:X26"/>
    <mergeCell ref="Y26:Z26"/>
    <mergeCell ref="AC26:AD26"/>
    <mergeCell ref="I27:J27"/>
    <mergeCell ref="K27:L27"/>
    <mergeCell ref="M27:N27"/>
    <mergeCell ref="O27:P27"/>
    <mergeCell ref="Q27:R27"/>
    <mergeCell ref="S27:T27"/>
    <mergeCell ref="U27:V27"/>
    <mergeCell ref="W27:X27"/>
    <mergeCell ref="Y27:Z27"/>
    <mergeCell ref="AC27:AD27"/>
    <mergeCell ref="I28:J28"/>
    <mergeCell ref="K28:L28"/>
    <mergeCell ref="M28:N28"/>
    <mergeCell ref="O28:P28"/>
    <mergeCell ref="Q28:R28"/>
    <mergeCell ref="S28:T28"/>
    <mergeCell ref="U28:V28"/>
    <mergeCell ref="W28:X28"/>
    <mergeCell ref="Y28:Z28"/>
    <mergeCell ref="AC28:AD28"/>
    <mergeCell ref="I29:J29"/>
    <mergeCell ref="K29:L29"/>
    <mergeCell ref="M29:N29"/>
    <mergeCell ref="O29:P29"/>
    <mergeCell ref="Q29:R29"/>
    <mergeCell ref="S29:T29"/>
    <mergeCell ref="U29:V29"/>
    <mergeCell ref="W29:X29"/>
    <mergeCell ref="Y29:Z29"/>
    <mergeCell ref="AC29:AD29"/>
    <mergeCell ref="I30:J30"/>
    <mergeCell ref="K30:L30"/>
    <mergeCell ref="M30:N30"/>
    <mergeCell ref="O30:P30"/>
    <mergeCell ref="Q30:R30"/>
    <mergeCell ref="S30:T30"/>
    <mergeCell ref="U30:V30"/>
    <mergeCell ref="W30:X30"/>
    <mergeCell ref="Y30:Z30"/>
    <mergeCell ref="AC30:AD30"/>
    <mergeCell ref="I31:J31"/>
    <mergeCell ref="K31:L31"/>
    <mergeCell ref="M31:N31"/>
    <mergeCell ref="O31:P31"/>
    <mergeCell ref="Q31:R31"/>
    <mergeCell ref="S31:T31"/>
    <mergeCell ref="U31:V31"/>
    <mergeCell ref="W31:X31"/>
    <mergeCell ref="Y31:Z31"/>
    <mergeCell ref="AC31:AD31"/>
    <mergeCell ref="I32:J32"/>
    <mergeCell ref="K32:L32"/>
    <mergeCell ref="M32:N32"/>
    <mergeCell ref="O32:P32"/>
    <mergeCell ref="Q32:R32"/>
    <mergeCell ref="S32:T32"/>
    <mergeCell ref="U32:V32"/>
    <mergeCell ref="W32:X32"/>
    <mergeCell ref="Y32:Z32"/>
    <mergeCell ref="AC32:AD32"/>
    <mergeCell ref="I33:J33"/>
    <mergeCell ref="K33:L33"/>
    <mergeCell ref="M33:N33"/>
    <mergeCell ref="O33:P33"/>
    <mergeCell ref="Q33:R33"/>
    <mergeCell ref="S33:T33"/>
    <mergeCell ref="U33:V33"/>
    <mergeCell ref="W33:X33"/>
    <mergeCell ref="Y33:Z33"/>
    <mergeCell ref="AC33:AD33"/>
    <mergeCell ref="I34:J34"/>
    <mergeCell ref="K34:L34"/>
    <mergeCell ref="M34:N34"/>
    <mergeCell ref="O34:P34"/>
    <mergeCell ref="Q34:R34"/>
    <mergeCell ref="S34:T34"/>
    <mergeCell ref="U34:V34"/>
    <mergeCell ref="W34:X34"/>
    <mergeCell ref="Y34:Z34"/>
    <mergeCell ref="AC34:AD34"/>
    <mergeCell ref="I35:J35"/>
    <mergeCell ref="K35:L35"/>
    <mergeCell ref="M35:N35"/>
    <mergeCell ref="O35:P35"/>
    <mergeCell ref="Q35:R35"/>
    <mergeCell ref="S35:T35"/>
    <mergeCell ref="U35:V35"/>
    <mergeCell ref="W35:X35"/>
    <mergeCell ref="Y35:Z35"/>
    <mergeCell ref="AC35:AD35"/>
    <mergeCell ref="I36:J36"/>
    <mergeCell ref="K36:L36"/>
    <mergeCell ref="M36:N36"/>
    <mergeCell ref="O36:P36"/>
    <mergeCell ref="Q36:R36"/>
    <mergeCell ref="S36:T36"/>
    <mergeCell ref="U36:V36"/>
    <mergeCell ref="W36:X36"/>
    <mergeCell ref="Y36:Z36"/>
    <mergeCell ref="AC36:AD36"/>
    <mergeCell ref="A37:AD37"/>
    <mergeCell ref="C38:E38"/>
    <mergeCell ref="F38:G38"/>
    <mergeCell ref="H38:L38"/>
    <mergeCell ref="M38:N38"/>
    <mergeCell ref="O38:Z38"/>
    <mergeCell ref="AB38:AD38"/>
    <mergeCell ref="A39:A40"/>
    <mergeCell ref="B39:B40"/>
    <mergeCell ref="C39:C40"/>
    <mergeCell ref="D39:D40"/>
    <mergeCell ref="E39:E40"/>
    <mergeCell ref="F39:F40"/>
    <mergeCell ref="G39:G40"/>
    <mergeCell ref="H39:H40"/>
    <mergeCell ref="I39:J40"/>
    <mergeCell ref="K39:Z39"/>
    <mergeCell ref="AA39:AB39"/>
    <mergeCell ref="AC39:AD40"/>
    <mergeCell ref="K40:L40"/>
    <mergeCell ref="M40:N40"/>
    <mergeCell ref="O40:T40"/>
    <mergeCell ref="U40:Z40"/>
    <mergeCell ref="I41:J41"/>
    <mergeCell ref="K41:L41"/>
    <mergeCell ref="M41:N41"/>
    <mergeCell ref="O41:P41"/>
    <mergeCell ref="Q41:R41"/>
    <mergeCell ref="S41:T41"/>
    <mergeCell ref="U41:V41"/>
    <mergeCell ref="W41:X41"/>
    <mergeCell ref="Y41:Z41"/>
    <mergeCell ref="AC41:AD41"/>
    <mergeCell ref="I42:J42"/>
    <mergeCell ref="K42:L42"/>
    <mergeCell ref="M42:N42"/>
    <mergeCell ref="O42:P42"/>
    <mergeCell ref="Q42:R42"/>
    <mergeCell ref="S42:T42"/>
    <mergeCell ref="U42:V42"/>
    <mergeCell ref="W42:X42"/>
    <mergeCell ref="Y42:Z42"/>
    <mergeCell ref="AC42:AD42"/>
    <mergeCell ref="I43:J43"/>
    <mergeCell ref="K43:L43"/>
    <mergeCell ref="M43:N43"/>
    <mergeCell ref="O43:P43"/>
    <mergeCell ref="Q43:R43"/>
    <mergeCell ref="S43:T43"/>
    <mergeCell ref="U43:V43"/>
    <mergeCell ref="W43:X43"/>
    <mergeCell ref="Y43:Z43"/>
    <mergeCell ref="AC43:AD43"/>
    <mergeCell ref="I44:J44"/>
    <mergeCell ref="K44:L44"/>
    <mergeCell ref="M44:N44"/>
    <mergeCell ref="O44:P44"/>
    <mergeCell ref="Q44:R44"/>
    <mergeCell ref="S44:T44"/>
    <mergeCell ref="U44:V44"/>
    <mergeCell ref="W44:X44"/>
    <mergeCell ref="Y44:Z44"/>
    <mergeCell ref="AC44:AD44"/>
    <mergeCell ref="I45:J45"/>
    <mergeCell ref="K45:L45"/>
    <mergeCell ref="M45:N45"/>
    <mergeCell ref="O45:P45"/>
    <mergeCell ref="Q45:R45"/>
    <mergeCell ref="S45:T45"/>
    <mergeCell ref="U45:V45"/>
    <mergeCell ref="W45:X45"/>
    <mergeCell ref="Y45:Z45"/>
    <mergeCell ref="AC45:AD45"/>
    <mergeCell ref="I46:J46"/>
    <mergeCell ref="K46:L46"/>
    <mergeCell ref="M46:N46"/>
    <mergeCell ref="O46:P46"/>
    <mergeCell ref="Q46:R46"/>
    <mergeCell ref="S46:T46"/>
    <mergeCell ref="U46:V46"/>
    <mergeCell ref="W46:X46"/>
    <mergeCell ref="Y46:Z46"/>
    <mergeCell ref="AC46:AD46"/>
    <mergeCell ref="I47:J47"/>
    <mergeCell ref="K47:L47"/>
    <mergeCell ref="M47:N47"/>
    <mergeCell ref="O47:P47"/>
    <mergeCell ref="Q47:R47"/>
    <mergeCell ref="S47:T47"/>
    <mergeCell ref="U47:V47"/>
    <mergeCell ref="W47:X47"/>
    <mergeCell ref="Y47:Z47"/>
    <mergeCell ref="AC47:AD47"/>
    <mergeCell ref="I48:J48"/>
    <mergeCell ref="K48:L48"/>
    <mergeCell ref="M48:N48"/>
    <mergeCell ref="O48:P48"/>
    <mergeCell ref="Q48:R48"/>
    <mergeCell ref="S48:T48"/>
    <mergeCell ref="U48:V48"/>
    <mergeCell ref="W48:X48"/>
    <mergeCell ref="Y48:Z48"/>
    <mergeCell ref="AC48:AD48"/>
    <mergeCell ref="I49:J49"/>
    <mergeCell ref="K49:L49"/>
    <mergeCell ref="M49:N49"/>
    <mergeCell ref="O49:P49"/>
    <mergeCell ref="Q49:R49"/>
    <mergeCell ref="S49:T49"/>
    <mergeCell ref="U49:V49"/>
    <mergeCell ref="W49:X49"/>
    <mergeCell ref="Y49:Z49"/>
    <mergeCell ref="AC49:AD49"/>
    <mergeCell ref="I50:J50"/>
    <mergeCell ref="K50:L50"/>
    <mergeCell ref="M50:N50"/>
    <mergeCell ref="O50:P50"/>
    <mergeCell ref="Q50:R50"/>
    <mergeCell ref="S50:T50"/>
    <mergeCell ref="I51:J51"/>
    <mergeCell ref="K51:L51"/>
    <mergeCell ref="M51:N51"/>
    <mergeCell ref="O51:P51"/>
    <mergeCell ref="Q51:R51"/>
    <mergeCell ref="S51:T51"/>
    <mergeCell ref="U51:V51"/>
    <mergeCell ref="W51:X51"/>
    <mergeCell ref="Y51:Z51"/>
    <mergeCell ref="AC51:AD51"/>
    <mergeCell ref="U50:V50"/>
    <mergeCell ref="W50:X50"/>
    <mergeCell ref="Y50:Z50"/>
    <mergeCell ref="AC50:AD50"/>
  </mergeCells>
  <dataValidations count="4">
    <dataValidation type="list" allowBlank="1" showInputMessage="1" showErrorMessage="1" sqref="E16:F16">
      <formula1>"-,男,女"</formula1>
    </dataValidation>
    <dataValidation type="list" allowBlank="1" showInputMessage="1" showErrorMessage="1" sqref="I16 M17:N17">
      <formula1>"-,有,無"</formula1>
    </dataValidation>
    <dataValidation type="list" allowBlank="1" showInputMessage="1" showErrorMessage="1" sqref="O16:R16">
      <formula1>"-,要,不要"</formula1>
    </dataValidation>
    <dataValidation type="list" allowBlank="1" showInputMessage="1" showErrorMessage="1" sqref="H18:I18 AA18:AB18">
      <formula1>"AM,PM,-"</formula1>
    </dataValidation>
  </dataValidations>
  <printOptions/>
  <pageMargins left="0.3937007874015748" right="0.3937007874015748" top="0.5905511811023623" bottom="0.03937007874015748" header="0.5118110236220472" footer="0.5118110236220472"/>
  <pageSetup fitToHeight="100" horizontalDpi="300" verticalDpi="300" orientation="landscape" paperSize="9" scale="76" r:id="rId3"/>
  <rowBreaks count="2" manualBreakCount="2">
    <brk id="21" max="29" man="1"/>
    <brk id="36" max="29" man="1"/>
  </rowBreaks>
  <legacyDrawing r:id="rId2"/>
</worksheet>
</file>

<file path=xl/worksheets/sheet4.xml><?xml version="1.0" encoding="utf-8"?>
<worksheet xmlns="http://schemas.openxmlformats.org/spreadsheetml/2006/main" xmlns:r="http://schemas.openxmlformats.org/officeDocument/2006/relationships">
  <sheetPr>
    <tabColor theme="3" tint="0.5999900102615356"/>
  </sheetPr>
  <dimension ref="A1:L32"/>
  <sheetViews>
    <sheetView showZeros="0" view="pageBreakPreview" zoomScale="80" zoomScaleSheetLayoutView="80" zoomScalePageLayoutView="0" workbookViewId="0" topLeftCell="A1">
      <selection activeCell="A1" sqref="A1:J1"/>
    </sheetView>
  </sheetViews>
  <sheetFormatPr defaultColWidth="9.00390625" defaultRowHeight="13.5"/>
  <cols>
    <col min="1" max="2" width="3.625" style="20" customWidth="1"/>
    <col min="3" max="3" width="8.125" style="20" customWidth="1"/>
    <col min="4" max="4" width="16.125" style="20" customWidth="1"/>
    <col min="5" max="5" width="3.875" style="20" customWidth="1"/>
    <col min="6" max="6" width="15.625" style="20" customWidth="1"/>
    <col min="7" max="7" width="3.625" style="20" customWidth="1"/>
    <col min="8" max="8" width="20.625" style="20" customWidth="1"/>
    <col min="9" max="9" width="3.875" style="20" customWidth="1"/>
    <col min="10" max="10" width="15.00390625" style="20" customWidth="1"/>
    <col min="11" max="16384" width="9.00390625" style="20" customWidth="1"/>
  </cols>
  <sheetData>
    <row r="1" spans="1:12" s="16" customFormat="1" ht="26.25" customHeight="1">
      <c r="A1" s="428" t="s">
        <v>434</v>
      </c>
      <c r="B1" s="428"/>
      <c r="C1" s="428"/>
      <c r="D1" s="428"/>
      <c r="E1" s="428"/>
      <c r="F1" s="428"/>
      <c r="G1" s="428"/>
      <c r="H1" s="428"/>
      <c r="I1" s="428"/>
      <c r="J1" s="428"/>
      <c r="K1" s="15"/>
      <c r="L1" s="15"/>
    </row>
    <row r="2" spans="1:11" s="18" customFormat="1" ht="22.5" customHeight="1">
      <c r="A2" s="434" t="s">
        <v>57</v>
      </c>
      <c r="B2" s="434"/>
      <c r="C2" s="434"/>
      <c r="D2" s="434"/>
      <c r="E2" s="434"/>
      <c r="F2" s="434"/>
      <c r="G2" s="434"/>
      <c r="H2" s="434"/>
      <c r="I2" s="434"/>
      <c r="J2" s="434"/>
      <c r="K2" s="17"/>
    </row>
    <row r="3" spans="1:11" ht="20.25" customHeight="1" thickBot="1">
      <c r="A3" s="19"/>
      <c r="B3" s="19"/>
      <c r="C3" s="19"/>
      <c r="D3" s="19"/>
      <c r="E3" s="19"/>
      <c r="F3" s="19"/>
      <c r="G3" s="19"/>
      <c r="H3" s="19"/>
      <c r="I3" s="19"/>
      <c r="J3" s="19"/>
      <c r="K3" s="19"/>
    </row>
    <row r="4" spans="1:10" s="18" customFormat="1" ht="22.5" customHeight="1">
      <c r="A4" s="435" t="s">
        <v>58</v>
      </c>
      <c r="B4" s="429"/>
      <c r="C4" s="429"/>
      <c r="D4" s="436"/>
      <c r="E4" s="429" t="s">
        <v>59</v>
      </c>
      <c r="F4" s="429"/>
      <c r="G4" s="430"/>
      <c r="H4" s="431" t="s">
        <v>60</v>
      </c>
      <c r="I4" s="432"/>
      <c r="J4" s="433"/>
    </row>
    <row r="5" spans="1:10" s="18" customFormat="1" ht="37.5" customHeight="1">
      <c r="A5" s="21">
        <v>1</v>
      </c>
      <c r="B5" s="392" t="s">
        <v>405</v>
      </c>
      <c r="C5" s="424" t="s">
        <v>61</v>
      </c>
      <c r="D5" s="425"/>
      <c r="E5" s="426">
        <f>SUM('申込書①'!N33,'申込書②'!M33,'申込書③'!M33)</f>
        <v>0</v>
      </c>
      <c r="F5" s="427"/>
      <c r="G5" s="22" t="s">
        <v>62</v>
      </c>
      <c r="H5" s="421" t="s">
        <v>464</v>
      </c>
      <c r="I5" s="422"/>
      <c r="J5" s="423"/>
    </row>
    <row r="6" spans="1:10" s="18" customFormat="1" ht="37.5" customHeight="1">
      <c r="A6" s="21">
        <v>2</v>
      </c>
      <c r="B6" s="393"/>
      <c r="C6" s="416" t="s">
        <v>476</v>
      </c>
      <c r="D6" s="417"/>
      <c r="E6" s="426">
        <f>10000*'入厩届'!AC16</f>
        <v>0</v>
      </c>
      <c r="F6" s="427"/>
      <c r="G6" s="22" t="s">
        <v>62</v>
      </c>
      <c r="H6" s="406" t="s">
        <v>465</v>
      </c>
      <c r="I6" s="407"/>
      <c r="J6" s="408"/>
    </row>
    <row r="7" spans="1:10" s="18" customFormat="1" ht="37.5" customHeight="1">
      <c r="A7" s="23">
        <v>3</v>
      </c>
      <c r="B7" s="392" t="s">
        <v>406</v>
      </c>
      <c r="C7" s="424" t="s">
        <v>61</v>
      </c>
      <c r="D7" s="425"/>
      <c r="E7" s="404"/>
      <c r="F7" s="405"/>
      <c r="G7" s="22" t="s">
        <v>62</v>
      </c>
      <c r="H7" s="421" t="s">
        <v>321</v>
      </c>
      <c r="I7" s="422"/>
      <c r="J7" s="423"/>
    </row>
    <row r="8" spans="1:10" s="18" customFormat="1" ht="37.5" customHeight="1">
      <c r="A8" s="23">
        <v>4</v>
      </c>
      <c r="B8" s="393"/>
      <c r="C8" s="416" t="s">
        <v>476</v>
      </c>
      <c r="D8" s="417"/>
      <c r="E8" s="404"/>
      <c r="F8" s="405"/>
      <c r="G8" s="22" t="s">
        <v>62</v>
      </c>
      <c r="H8" s="406" t="s">
        <v>320</v>
      </c>
      <c r="I8" s="407"/>
      <c r="J8" s="408"/>
    </row>
    <row r="9" spans="1:10" s="18" customFormat="1" ht="37.5" customHeight="1">
      <c r="A9" s="21">
        <v>5</v>
      </c>
      <c r="B9" s="392" t="s">
        <v>407</v>
      </c>
      <c r="C9" s="424" t="s">
        <v>61</v>
      </c>
      <c r="D9" s="425"/>
      <c r="E9" s="404"/>
      <c r="F9" s="405"/>
      <c r="G9" s="22" t="s">
        <v>62</v>
      </c>
      <c r="H9" s="418" t="s">
        <v>408</v>
      </c>
      <c r="I9" s="419"/>
      <c r="J9" s="420"/>
    </row>
    <row r="10" spans="1:10" s="18" customFormat="1" ht="37.5" customHeight="1" thickBot="1">
      <c r="A10" s="23">
        <v>6</v>
      </c>
      <c r="B10" s="394"/>
      <c r="C10" s="416" t="s">
        <v>476</v>
      </c>
      <c r="D10" s="417"/>
      <c r="E10" s="404"/>
      <c r="F10" s="405"/>
      <c r="G10" s="22" t="s">
        <v>62</v>
      </c>
      <c r="H10" s="406" t="s">
        <v>320</v>
      </c>
      <c r="I10" s="407"/>
      <c r="J10" s="408"/>
    </row>
    <row r="11" spans="1:10" s="18" customFormat="1" ht="37.5" customHeight="1" thickBot="1">
      <c r="A11" s="24"/>
      <c r="B11" s="198"/>
      <c r="C11" s="402" t="s">
        <v>63</v>
      </c>
      <c r="D11" s="403"/>
      <c r="E11" s="396">
        <f>SUM(E5:F10)</f>
        <v>0</v>
      </c>
      <c r="F11" s="397"/>
      <c r="G11" s="25" t="s">
        <v>62</v>
      </c>
      <c r="H11" s="413" t="s">
        <v>152</v>
      </c>
      <c r="I11" s="414"/>
      <c r="J11" s="415"/>
    </row>
    <row r="13" spans="1:11" ht="13.5">
      <c r="A13" s="398" t="s">
        <v>64</v>
      </c>
      <c r="B13" s="398"/>
      <c r="C13" s="398"/>
      <c r="D13" s="398"/>
      <c r="E13" s="398"/>
      <c r="F13" s="398"/>
      <c r="G13" s="398"/>
      <c r="H13" s="398"/>
      <c r="I13" s="398"/>
      <c r="J13" s="398"/>
      <c r="K13" s="26"/>
    </row>
    <row r="14" spans="4:11" ht="12.75">
      <c r="D14" s="27"/>
      <c r="K14" s="28"/>
    </row>
    <row r="15" ht="13.5" thickBot="1">
      <c r="D15" s="27" t="s">
        <v>65</v>
      </c>
    </row>
    <row r="16" spans="5:8" ht="12.75">
      <c r="E16" s="437" t="s">
        <v>72</v>
      </c>
      <c r="F16" s="438"/>
      <c r="G16" s="438"/>
      <c r="H16" s="439"/>
    </row>
    <row r="17" spans="5:8" ht="13.5" customHeight="1">
      <c r="E17" s="399"/>
      <c r="F17" s="400"/>
      <c r="G17" s="400"/>
      <c r="H17" s="401"/>
    </row>
    <row r="18" spans="5:8" ht="13.5" customHeight="1">
      <c r="E18" s="399" t="s">
        <v>73</v>
      </c>
      <c r="F18" s="400"/>
      <c r="G18" s="400"/>
      <c r="H18" s="401"/>
    </row>
    <row r="19" spans="5:11" ht="13.5" customHeight="1">
      <c r="E19" s="399"/>
      <c r="F19" s="400"/>
      <c r="G19" s="400"/>
      <c r="H19" s="401"/>
      <c r="K19" s="28"/>
    </row>
    <row r="20" spans="5:8" ht="13.5" customHeight="1">
      <c r="E20" s="399" t="s">
        <v>74</v>
      </c>
      <c r="F20" s="400"/>
      <c r="G20" s="400"/>
      <c r="H20" s="401"/>
    </row>
    <row r="21" spans="5:8" ht="13.5" customHeight="1" thickBot="1">
      <c r="E21" s="410"/>
      <c r="F21" s="411"/>
      <c r="G21" s="411"/>
      <c r="H21" s="412"/>
    </row>
    <row r="22" s="29" customFormat="1" ht="13.5" customHeight="1">
      <c r="F22" s="30"/>
    </row>
    <row r="23" s="29" customFormat="1" ht="13.5" customHeight="1"/>
    <row r="24" s="29" customFormat="1" ht="13.5"/>
    <row r="25" spans="1:8" s="18" customFormat="1" ht="30" customHeight="1">
      <c r="A25" s="409" t="s">
        <v>8</v>
      </c>
      <c r="B25" s="409"/>
      <c r="C25" s="409"/>
      <c r="D25" s="395"/>
      <c r="E25" s="395"/>
      <c r="F25" s="395"/>
      <c r="G25" s="395"/>
      <c r="H25" s="31"/>
    </row>
    <row r="26" spans="1:8" s="18" customFormat="1" ht="30" customHeight="1">
      <c r="A26" s="440" t="s">
        <v>66</v>
      </c>
      <c r="B26" s="440"/>
      <c r="C26" s="440"/>
      <c r="D26" s="395"/>
      <c r="E26" s="395"/>
      <c r="F26" s="395"/>
      <c r="G26" s="395"/>
      <c r="H26" s="31"/>
    </row>
    <row r="27" spans="1:8" s="18" customFormat="1" ht="30" customHeight="1">
      <c r="A27" s="440" t="s">
        <v>67</v>
      </c>
      <c r="B27" s="440"/>
      <c r="C27" s="440"/>
      <c r="D27" s="395"/>
      <c r="E27" s="395"/>
      <c r="F27" s="395"/>
      <c r="G27" s="395"/>
      <c r="H27" s="178" t="s">
        <v>290</v>
      </c>
    </row>
    <row r="28" spans="1:8" s="18" customFormat="1" ht="30" customHeight="1">
      <c r="A28" s="440" t="s">
        <v>68</v>
      </c>
      <c r="B28" s="440"/>
      <c r="C28" s="440"/>
      <c r="D28" s="395"/>
      <c r="E28" s="395"/>
      <c r="F28" s="395"/>
      <c r="G28" s="395"/>
      <c r="H28" s="31"/>
    </row>
    <row r="29" spans="1:8" s="18" customFormat="1" ht="30" customHeight="1">
      <c r="A29" s="440" t="s">
        <v>69</v>
      </c>
      <c r="B29" s="440"/>
      <c r="C29" s="440"/>
      <c r="D29" s="395"/>
      <c r="E29" s="395"/>
      <c r="F29" s="395"/>
      <c r="G29" s="395"/>
      <c r="H29" s="31"/>
    </row>
    <row r="30" spans="1:8" s="18" customFormat="1" ht="30" customHeight="1">
      <c r="A30" s="442" t="s">
        <v>70</v>
      </c>
      <c r="B30" s="442"/>
      <c r="C30" s="442"/>
      <c r="D30" s="395"/>
      <c r="E30" s="395"/>
      <c r="F30" s="395"/>
      <c r="G30" s="395"/>
      <c r="H30" s="31"/>
    </row>
    <row r="31" spans="1:8" s="18" customFormat="1" ht="30" customHeight="1">
      <c r="A31" s="440" t="s">
        <v>322</v>
      </c>
      <c r="B31" s="440"/>
      <c r="C31" s="440"/>
      <c r="D31" s="395"/>
      <c r="E31" s="395"/>
      <c r="F31" s="395"/>
      <c r="G31" s="395"/>
      <c r="H31" s="178" t="s">
        <v>323</v>
      </c>
    </row>
    <row r="32" spans="1:8" s="18" customFormat="1" ht="30" customHeight="1">
      <c r="A32" s="440" t="s">
        <v>71</v>
      </c>
      <c r="B32" s="440"/>
      <c r="C32" s="440"/>
      <c r="D32" s="441"/>
      <c r="E32" s="441"/>
      <c r="F32" s="441"/>
      <c r="G32" s="441"/>
      <c r="H32" s="31"/>
    </row>
  </sheetData>
  <sheetProtection password="83BF" sheet="1"/>
  <mergeCells count="49">
    <mergeCell ref="A28:C28"/>
    <mergeCell ref="C5:D5"/>
    <mergeCell ref="D32:G32"/>
    <mergeCell ref="A31:C31"/>
    <mergeCell ref="A30:C30"/>
    <mergeCell ref="A27:C27"/>
    <mergeCell ref="A32:C32"/>
    <mergeCell ref="A29:C29"/>
    <mergeCell ref="D28:G28"/>
    <mergeCell ref="D29:G29"/>
    <mergeCell ref="D31:G31"/>
    <mergeCell ref="H10:J10"/>
    <mergeCell ref="E7:F7"/>
    <mergeCell ref="E16:H17"/>
    <mergeCell ref="E10:F10"/>
    <mergeCell ref="D30:G30"/>
    <mergeCell ref="D27:G27"/>
    <mergeCell ref="D25:G25"/>
    <mergeCell ref="C10:D10"/>
    <mergeCell ref="A26:C26"/>
    <mergeCell ref="E6:F6"/>
    <mergeCell ref="A1:J1"/>
    <mergeCell ref="H5:J5"/>
    <mergeCell ref="E4:G4"/>
    <mergeCell ref="H4:J4"/>
    <mergeCell ref="A2:J2"/>
    <mergeCell ref="E5:F5"/>
    <mergeCell ref="A4:D4"/>
    <mergeCell ref="B5:B6"/>
    <mergeCell ref="E20:H21"/>
    <mergeCell ref="H11:J11"/>
    <mergeCell ref="C8:D8"/>
    <mergeCell ref="H6:J6"/>
    <mergeCell ref="H9:J9"/>
    <mergeCell ref="H7:J7"/>
    <mergeCell ref="E9:F9"/>
    <mergeCell ref="C6:D6"/>
    <mergeCell ref="C9:D9"/>
    <mergeCell ref="C7:D7"/>
    <mergeCell ref="B7:B8"/>
    <mergeCell ref="B9:B10"/>
    <mergeCell ref="D26:G26"/>
    <mergeCell ref="E11:F11"/>
    <mergeCell ref="A13:J13"/>
    <mergeCell ref="E18:H19"/>
    <mergeCell ref="C11:D11"/>
    <mergeCell ref="E8:F8"/>
    <mergeCell ref="H8:J8"/>
    <mergeCell ref="A25:C25"/>
  </mergeCells>
  <printOptions horizontalCentered="1"/>
  <pageMargins left="0.5905511811023623" right="0.5905511811023623" top="0.5905511811023623" bottom="0.5905511811023623" header="0.5118110236220472" footer="0.5118110236220472"/>
  <pageSetup horizontalDpi="300" verticalDpi="300" orientation="portrait" paperSize="9" scale="98" r:id="rId1"/>
</worksheet>
</file>

<file path=xl/worksheets/sheet5.xml><?xml version="1.0" encoding="utf-8"?>
<worksheet xmlns="http://schemas.openxmlformats.org/spreadsheetml/2006/main" xmlns:r="http://schemas.openxmlformats.org/officeDocument/2006/relationships">
  <dimension ref="A1:X78"/>
  <sheetViews>
    <sheetView showZeros="0" view="pageBreakPreview" zoomScale="60" zoomScalePageLayoutView="0" workbookViewId="0" topLeftCell="A1">
      <selection activeCell="A1" sqref="A1:T1"/>
    </sheetView>
  </sheetViews>
  <sheetFormatPr defaultColWidth="9.00390625" defaultRowHeight="13.5"/>
  <cols>
    <col min="1" max="1" width="3.625" style="48" customWidth="1"/>
    <col min="2" max="2" width="19.375" style="48" customWidth="1"/>
    <col min="3" max="4" width="19.375" style="47" customWidth="1"/>
    <col min="5" max="5" width="7.125" style="47" customWidth="1"/>
    <col min="6" max="20" width="9.50390625" style="47" customWidth="1"/>
    <col min="21" max="16384" width="9.00390625" style="47" customWidth="1"/>
  </cols>
  <sheetData>
    <row r="1" spans="1:20" ht="30" customHeight="1">
      <c r="A1" s="443" t="s">
        <v>428</v>
      </c>
      <c r="B1" s="443"/>
      <c r="C1" s="443"/>
      <c r="D1" s="443"/>
      <c r="E1" s="443"/>
      <c r="F1" s="443"/>
      <c r="G1" s="443"/>
      <c r="H1" s="443"/>
      <c r="I1" s="443"/>
      <c r="J1" s="443"/>
      <c r="K1" s="443"/>
      <c r="L1" s="443"/>
      <c r="M1" s="443"/>
      <c r="N1" s="443"/>
      <c r="O1" s="443"/>
      <c r="P1" s="443"/>
      <c r="Q1" s="443"/>
      <c r="R1" s="443"/>
      <c r="S1" s="443"/>
      <c r="T1" s="443"/>
    </row>
    <row r="2" spans="1:20" ht="21.75" customHeight="1">
      <c r="A2" s="49"/>
      <c r="B2" s="50"/>
      <c r="C2" s="50"/>
      <c r="D2" s="50"/>
      <c r="E2" s="51"/>
      <c r="F2" s="444" t="s">
        <v>230</v>
      </c>
      <c r="G2" s="445"/>
      <c r="H2" s="445"/>
      <c r="I2" s="445"/>
      <c r="J2" s="445"/>
      <c r="K2" s="445"/>
      <c r="L2" s="445"/>
      <c r="M2" s="445"/>
      <c r="N2" s="446"/>
      <c r="O2" s="444" t="s">
        <v>231</v>
      </c>
      <c r="P2" s="445"/>
      <c r="Q2" s="445"/>
      <c r="R2" s="445"/>
      <c r="S2" s="445"/>
      <c r="T2" s="446"/>
    </row>
    <row r="3" spans="1:20" ht="12.75" customHeight="1">
      <c r="A3" s="447"/>
      <c r="B3" s="450" t="s">
        <v>34</v>
      </c>
      <c r="C3" s="447" t="s">
        <v>75</v>
      </c>
      <c r="D3" s="447" t="s">
        <v>35</v>
      </c>
      <c r="E3" s="447" t="s">
        <v>54</v>
      </c>
      <c r="F3" s="52" t="s">
        <v>36</v>
      </c>
      <c r="G3" s="52" t="s">
        <v>37</v>
      </c>
      <c r="H3" s="52" t="s">
        <v>38</v>
      </c>
      <c r="I3" s="52" t="s">
        <v>39</v>
      </c>
      <c r="J3" s="52" t="s">
        <v>40</v>
      </c>
      <c r="K3" s="52" t="s">
        <v>41</v>
      </c>
      <c r="L3" s="52" t="s">
        <v>42</v>
      </c>
      <c r="M3" s="52" t="s">
        <v>43</v>
      </c>
      <c r="N3" s="52" t="s">
        <v>48</v>
      </c>
      <c r="O3" s="52" t="s">
        <v>49</v>
      </c>
      <c r="P3" s="52" t="s">
        <v>50</v>
      </c>
      <c r="Q3" s="52" t="s">
        <v>51</v>
      </c>
      <c r="R3" s="52" t="s">
        <v>52</v>
      </c>
      <c r="S3" s="52" t="s">
        <v>53</v>
      </c>
      <c r="T3" s="52" t="s">
        <v>78</v>
      </c>
    </row>
    <row r="4" spans="1:20" ht="42.75" customHeight="1">
      <c r="A4" s="448"/>
      <c r="B4" s="451"/>
      <c r="C4" s="448"/>
      <c r="D4" s="448"/>
      <c r="E4" s="448"/>
      <c r="F4" s="64" t="s">
        <v>252</v>
      </c>
      <c r="G4" s="64" t="s">
        <v>409</v>
      </c>
      <c r="H4" s="54" t="s">
        <v>119</v>
      </c>
      <c r="I4" s="55" t="s">
        <v>118</v>
      </c>
      <c r="J4" s="55" t="s">
        <v>130</v>
      </c>
      <c r="K4" s="53" t="s">
        <v>411</v>
      </c>
      <c r="L4" s="55" t="s">
        <v>44</v>
      </c>
      <c r="M4" s="55" t="s">
        <v>45</v>
      </c>
      <c r="N4" s="55" t="s">
        <v>46</v>
      </c>
      <c r="O4" s="55" t="s">
        <v>117</v>
      </c>
      <c r="P4" s="55" t="s">
        <v>116</v>
      </c>
      <c r="Q4" s="55" t="s">
        <v>121</v>
      </c>
      <c r="R4" s="55" t="s">
        <v>115</v>
      </c>
      <c r="S4" s="55" t="s">
        <v>120</v>
      </c>
      <c r="T4" s="55" t="s">
        <v>126</v>
      </c>
    </row>
    <row r="5" spans="1:20" ht="22.5" customHeight="1">
      <c r="A5" s="449"/>
      <c r="B5" s="452"/>
      <c r="C5" s="449"/>
      <c r="D5" s="449"/>
      <c r="E5" s="449"/>
      <c r="F5" s="131" t="s">
        <v>232</v>
      </c>
      <c r="G5" s="131" t="s">
        <v>232</v>
      </c>
      <c r="H5" s="131" t="s">
        <v>233</v>
      </c>
      <c r="I5" s="131" t="s">
        <v>234</v>
      </c>
      <c r="J5" s="131" t="s">
        <v>234</v>
      </c>
      <c r="K5" s="131" t="s">
        <v>235</v>
      </c>
      <c r="L5" s="131" t="s">
        <v>235</v>
      </c>
      <c r="M5" s="131" t="s">
        <v>235</v>
      </c>
      <c r="N5" s="131" t="s">
        <v>235</v>
      </c>
      <c r="O5" s="131" t="s">
        <v>236</v>
      </c>
      <c r="P5" s="131" t="s">
        <v>235</v>
      </c>
      <c r="Q5" s="131" t="s">
        <v>235</v>
      </c>
      <c r="R5" s="131" t="s">
        <v>235</v>
      </c>
      <c r="S5" s="131" t="s">
        <v>235</v>
      </c>
      <c r="T5" s="131" t="s">
        <v>237</v>
      </c>
    </row>
    <row r="6" spans="1:20" ht="33.75" customHeight="1">
      <c r="A6" s="57">
        <v>1</v>
      </c>
      <c r="B6" s="287" t="s">
        <v>467</v>
      </c>
      <c r="C6" s="287" t="s">
        <v>467</v>
      </c>
      <c r="D6" s="288" t="s">
        <v>445</v>
      </c>
      <c r="E6" s="288"/>
      <c r="F6" s="289"/>
      <c r="G6" s="289"/>
      <c r="H6" s="289"/>
      <c r="I6" s="289"/>
      <c r="J6" s="289"/>
      <c r="K6" s="289"/>
      <c r="L6" s="289" t="s">
        <v>472</v>
      </c>
      <c r="M6" s="289"/>
      <c r="N6" s="289"/>
      <c r="O6" s="289"/>
      <c r="P6" s="289"/>
      <c r="Q6" s="289"/>
      <c r="R6" s="289"/>
      <c r="S6" s="289"/>
      <c r="T6" s="289" t="s">
        <v>473</v>
      </c>
    </row>
    <row r="7" spans="1:20" ht="33.75" customHeight="1">
      <c r="A7" s="57">
        <v>2</v>
      </c>
      <c r="B7" s="287" t="s">
        <v>444</v>
      </c>
      <c r="C7" s="287" t="s">
        <v>444</v>
      </c>
      <c r="D7" s="288" t="s">
        <v>445</v>
      </c>
      <c r="E7" s="288"/>
      <c r="F7" s="289"/>
      <c r="G7" s="289"/>
      <c r="H7" s="289" t="s">
        <v>247</v>
      </c>
      <c r="I7" s="289"/>
      <c r="J7" s="289"/>
      <c r="K7" s="289"/>
      <c r="L7" s="289">
        <v>2</v>
      </c>
      <c r="M7" s="289">
        <v>1</v>
      </c>
      <c r="N7" s="289"/>
      <c r="O7" s="289"/>
      <c r="P7" s="289"/>
      <c r="Q7" s="289"/>
      <c r="R7" s="289"/>
      <c r="S7" s="289"/>
      <c r="T7" s="289"/>
    </row>
    <row r="8" spans="1:20" ht="33.75" customHeight="1">
      <c r="A8" s="57">
        <v>3</v>
      </c>
      <c r="B8" s="287" t="s">
        <v>468</v>
      </c>
      <c r="C8" s="287" t="s">
        <v>468</v>
      </c>
      <c r="D8" s="288" t="s">
        <v>445</v>
      </c>
      <c r="E8" s="288"/>
      <c r="F8" s="289"/>
      <c r="G8" s="289"/>
      <c r="H8" s="289" t="s">
        <v>253</v>
      </c>
      <c r="I8" s="289"/>
      <c r="J8" s="289"/>
      <c r="K8" s="289"/>
      <c r="L8" s="289">
        <v>3</v>
      </c>
      <c r="M8" s="289">
        <v>2</v>
      </c>
      <c r="N8" s="289"/>
      <c r="O8" s="289"/>
      <c r="P8" s="289"/>
      <c r="Q8" s="289"/>
      <c r="R8" s="289"/>
      <c r="S8" s="289"/>
      <c r="T8" s="289" t="s">
        <v>474</v>
      </c>
    </row>
    <row r="9" spans="1:20" ht="33.75" customHeight="1">
      <c r="A9" s="57">
        <v>4</v>
      </c>
      <c r="B9" s="287" t="s">
        <v>469</v>
      </c>
      <c r="C9" s="287" t="s">
        <v>469</v>
      </c>
      <c r="D9" s="288" t="s">
        <v>470</v>
      </c>
      <c r="E9" s="288"/>
      <c r="F9" s="289"/>
      <c r="G9" s="289"/>
      <c r="H9" s="289" t="s">
        <v>247</v>
      </c>
      <c r="I9" s="289"/>
      <c r="J9" s="289"/>
      <c r="K9" s="289"/>
      <c r="L9" s="289"/>
      <c r="M9" s="289" t="s">
        <v>248</v>
      </c>
      <c r="N9" s="289"/>
      <c r="O9" s="289" t="s">
        <v>248</v>
      </c>
      <c r="P9" s="289"/>
      <c r="Q9" s="289"/>
      <c r="R9" s="289"/>
      <c r="S9" s="289"/>
      <c r="T9" s="289" t="s">
        <v>473</v>
      </c>
    </row>
    <row r="10" spans="1:20" ht="33.75" customHeight="1">
      <c r="A10" s="57">
        <v>5</v>
      </c>
      <c r="B10" s="287" t="s">
        <v>471</v>
      </c>
      <c r="C10" s="287" t="s">
        <v>471</v>
      </c>
      <c r="D10" s="288" t="s">
        <v>470</v>
      </c>
      <c r="E10" s="288"/>
      <c r="F10" s="289"/>
      <c r="G10" s="289"/>
      <c r="H10" s="289" t="s">
        <v>253</v>
      </c>
      <c r="I10" s="289"/>
      <c r="J10" s="289"/>
      <c r="K10" s="289"/>
      <c r="L10" s="289"/>
      <c r="M10" s="289" t="s">
        <v>248</v>
      </c>
      <c r="N10" s="289"/>
      <c r="O10" s="289"/>
      <c r="P10" s="289"/>
      <c r="Q10" s="289"/>
      <c r="R10" s="289"/>
      <c r="S10" s="289"/>
      <c r="T10" s="289" t="s">
        <v>474</v>
      </c>
    </row>
    <row r="11" spans="1:20" ht="33.75" customHeight="1">
      <c r="A11" s="57">
        <v>6</v>
      </c>
      <c r="B11" s="287"/>
      <c r="C11" s="287"/>
      <c r="D11" s="288"/>
      <c r="E11" s="288"/>
      <c r="F11" s="289"/>
      <c r="G11" s="289"/>
      <c r="H11" s="289"/>
      <c r="I11" s="289"/>
      <c r="J11" s="289"/>
      <c r="K11" s="289"/>
      <c r="L11" s="289"/>
      <c r="M11" s="289"/>
      <c r="N11" s="289"/>
      <c r="O11" s="289"/>
      <c r="P11" s="289"/>
      <c r="Q11" s="289"/>
      <c r="R11" s="289"/>
      <c r="S11" s="289"/>
      <c r="T11" s="289"/>
    </row>
    <row r="12" spans="1:20" ht="33.75" customHeight="1">
      <c r="A12" s="57">
        <v>7</v>
      </c>
      <c r="B12" s="287"/>
      <c r="C12" s="290"/>
      <c r="D12" s="288"/>
      <c r="E12" s="288"/>
      <c r="F12" s="289"/>
      <c r="G12" s="289"/>
      <c r="H12" s="289"/>
      <c r="I12" s="289"/>
      <c r="J12" s="289"/>
      <c r="K12" s="289"/>
      <c r="L12" s="289"/>
      <c r="M12" s="289"/>
      <c r="N12" s="289"/>
      <c r="O12" s="289"/>
      <c r="P12" s="289"/>
      <c r="Q12" s="289"/>
      <c r="R12" s="289"/>
      <c r="S12" s="289"/>
      <c r="T12" s="289"/>
    </row>
    <row r="13" spans="1:20" ht="33.75" customHeight="1">
      <c r="A13" s="57">
        <v>8</v>
      </c>
      <c r="B13" s="287"/>
      <c r="C13" s="290"/>
      <c r="D13" s="288"/>
      <c r="E13" s="288"/>
      <c r="F13" s="289"/>
      <c r="G13" s="289"/>
      <c r="H13" s="289"/>
      <c r="I13" s="289"/>
      <c r="J13" s="289"/>
      <c r="K13" s="289"/>
      <c r="L13" s="289"/>
      <c r="M13" s="289"/>
      <c r="N13" s="289"/>
      <c r="O13" s="289"/>
      <c r="P13" s="289"/>
      <c r="Q13" s="289"/>
      <c r="R13" s="289"/>
      <c r="S13" s="289"/>
      <c r="T13" s="289"/>
    </row>
    <row r="14" spans="1:20" ht="33.75" customHeight="1">
      <c r="A14" s="57">
        <v>9</v>
      </c>
      <c r="B14" s="287"/>
      <c r="C14" s="290"/>
      <c r="D14" s="288"/>
      <c r="E14" s="288"/>
      <c r="F14" s="289"/>
      <c r="G14" s="289"/>
      <c r="H14" s="289"/>
      <c r="I14" s="289"/>
      <c r="J14" s="289"/>
      <c r="K14" s="289"/>
      <c r="L14" s="289"/>
      <c r="M14" s="289"/>
      <c r="N14" s="289"/>
      <c r="O14" s="289"/>
      <c r="P14" s="289"/>
      <c r="Q14" s="289"/>
      <c r="R14" s="289"/>
      <c r="S14" s="289"/>
      <c r="T14" s="289"/>
    </row>
    <row r="15" spans="1:20" ht="33.75" customHeight="1">
      <c r="A15" s="57">
        <v>10</v>
      </c>
      <c r="B15" s="287"/>
      <c r="C15" s="290"/>
      <c r="D15" s="288"/>
      <c r="E15" s="288"/>
      <c r="F15" s="289"/>
      <c r="G15" s="289"/>
      <c r="H15" s="289"/>
      <c r="I15" s="289"/>
      <c r="J15" s="289"/>
      <c r="K15" s="289"/>
      <c r="L15" s="289"/>
      <c r="M15" s="289"/>
      <c r="N15" s="289"/>
      <c r="O15" s="289"/>
      <c r="P15" s="289"/>
      <c r="Q15" s="289"/>
      <c r="R15" s="289"/>
      <c r="S15" s="289"/>
      <c r="T15" s="289"/>
    </row>
    <row r="16" spans="1:20" ht="33.75" customHeight="1">
      <c r="A16" s="57">
        <v>11</v>
      </c>
      <c r="B16" s="287"/>
      <c r="C16" s="290"/>
      <c r="D16" s="288"/>
      <c r="E16" s="288"/>
      <c r="F16" s="289"/>
      <c r="G16" s="289"/>
      <c r="H16" s="289"/>
      <c r="I16" s="289"/>
      <c r="J16" s="289"/>
      <c r="K16" s="289"/>
      <c r="L16" s="289"/>
      <c r="M16" s="289"/>
      <c r="N16" s="289"/>
      <c r="O16" s="289"/>
      <c r="P16" s="289"/>
      <c r="Q16" s="289"/>
      <c r="R16" s="289"/>
      <c r="S16" s="289"/>
      <c r="T16" s="289"/>
    </row>
    <row r="17" spans="1:20" ht="33.75" customHeight="1">
      <c r="A17" s="57">
        <v>12</v>
      </c>
      <c r="B17" s="287"/>
      <c r="C17" s="290"/>
      <c r="D17" s="288"/>
      <c r="E17" s="288"/>
      <c r="F17" s="289"/>
      <c r="G17" s="289"/>
      <c r="H17" s="289"/>
      <c r="I17" s="289"/>
      <c r="J17" s="289"/>
      <c r="K17" s="289"/>
      <c r="L17" s="289"/>
      <c r="M17" s="289"/>
      <c r="N17" s="289"/>
      <c r="O17" s="289"/>
      <c r="P17" s="289"/>
      <c r="Q17" s="289"/>
      <c r="R17" s="289"/>
      <c r="S17" s="289"/>
      <c r="T17" s="289"/>
    </row>
    <row r="18" spans="1:20" ht="33.75" customHeight="1">
      <c r="A18" s="57">
        <v>13</v>
      </c>
      <c r="B18" s="287"/>
      <c r="C18" s="290"/>
      <c r="D18" s="288"/>
      <c r="E18" s="288"/>
      <c r="F18" s="289"/>
      <c r="G18" s="289"/>
      <c r="H18" s="289"/>
      <c r="I18" s="289"/>
      <c r="J18" s="289"/>
      <c r="K18" s="289"/>
      <c r="L18" s="289"/>
      <c r="M18" s="289"/>
      <c r="N18" s="289"/>
      <c r="O18" s="289"/>
      <c r="P18" s="289"/>
      <c r="Q18" s="289"/>
      <c r="R18" s="289"/>
      <c r="S18" s="289"/>
      <c r="T18" s="289"/>
    </row>
    <row r="19" spans="1:20" ht="33.75" customHeight="1">
      <c r="A19" s="57">
        <v>14</v>
      </c>
      <c r="B19" s="287"/>
      <c r="C19" s="290"/>
      <c r="D19" s="288"/>
      <c r="E19" s="288"/>
      <c r="F19" s="289"/>
      <c r="G19" s="289"/>
      <c r="H19" s="289"/>
      <c r="I19" s="289"/>
      <c r="J19" s="289"/>
      <c r="K19" s="289"/>
      <c r="L19" s="289"/>
      <c r="M19" s="289"/>
      <c r="N19" s="289"/>
      <c r="O19" s="289"/>
      <c r="P19" s="289"/>
      <c r="Q19" s="289"/>
      <c r="R19" s="289"/>
      <c r="S19" s="289"/>
      <c r="T19" s="289"/>
    </row>
    <row r="20" spans="1:20" ht="33.75" customHeight="1">
      <c r="A20" s="57">
        <v>15</v>
      </c>
      <c r="B20" s="287"/>
      <c r="C20" s="290"/>
      <c r="D20" s="288"/>
      <c r="E20" s="288"/>
      <c r="F20" s="289"/>
      <c r="G20" s="289"/>
      <c r="H20" s="289"/>
      <c r="I20" s="289"/>
      <c r="J20" s="289"/>
      <c r="K20" s="289"/>
      <c r="L20" s="289"/>
      <c r="M20" s="289"/>
      <c r="N20" s="289"/>
      <c r="O20" s="289"/>
      <c r="P20" s="289"/>
      <c r="Q20" s="289"/>
      <c r="R20" s="289"/>
      <c r="S20" s="289"/>
      <c r="T20" s="289"/>
    </row>
    <row r="21" spans="2:20" ht="21" customHeight="1">
      <c r="B21" s="58"/>
      <c r="C21" s="58"/>
      <c r="D21" s="58"/>
      <c r="E21" s="58"/>
      <c r="F21" s="144">
        <f>COUNTA(F6:F20)</f>
        <v>0</v>
      </c>
      <c r="G21" s="144">
        <f aca="true" t="shared" si="0" ref="G21:T21">COUNTA(G6:G20)</f>
        <v>0</v>
      </c>
      <c r="H21" s="144">
        <f t="shared" si="0"/>
        <v>4</v>
      </c>
      <c r="I21" s="144">
        <f t="shared" si="0"/>
        <v>0</v>
      </c>
      <c r="J21" s="144">
        <f t="shared" si="0"/>
        <v>0</v>
      </c>
      <c r="K21" s="144">
        <f t="shared" si="0"/>
        <v>0</v>
      </c>
      <c r="L21" s="144">
        <f t="shared" si="0"/>
        <v>3</v>
      </c>
      <c r="M21" s="144">
        <f t="shared" si="0"/>
        <v>4</v>
      </c>
      <c r="N21" s="144">
        <f t="shared" si="0"/>
        <v>0</v>
      </c>
      <c r="O21" s="144">
        <f t="shared" si="0"/>
        <v>1</v>
      </c>
      <c r="P21" s="144">
        <f t="shared" si="0"/>
        <v>0</v>
      </c>
      <c r="Q21" s="144">
        <f t="shared" si="0"/>
        <v>0</v>
      </c>
      <c r="R21" s="144">
        <f t="shared" si="0"/>
        <v>0</v>
      </c>
      <c r="S21" s="144">
        <f t="shared" si="0"/>
        <v>0</v>
      </c>
      <c r="T21" s="144">
        <f t="shared" si="0"/>
        <v>4</v>
      </c>
    </row>
    <row r="22" spans="2:20" ht="21" customHeight="1">
      <c r="B22" s="154"/>
      <c r="C22" s="154"/>
      <c r="D22" s="154"/>
      <c r="E22" s="154"/>
      <c r="F22" s="143"/>
      <c r="G22" s="143"/>
      <c r="H22" s="143"/>
      <c r="I22" s="143"/>
      <c r="J22" s="143"/>
      <c r="K22" s="143"/>
      <c r="L22" s="143"/>
      <c r="M22" s="143"/>
      <c r="N22" s="143"/>
      <c r="O22" s="143"/>
      <c r="P22" s="143"/>
      <c r="Q22" s="143"/>
      <c r="R22" s="143"/>
      <c r="S22" s="143"/>
      <c r="T22" s="143"/>
    </row>
    <row r="23" spans="2:18" ht="21" customHeight="1">
      <c r="B23" s="470" t="s">
        <v>284</v>
      </c>
      <c r="C23" s="471">
        <f>'総合申込書'!D25</f>
        <v>0</v>
      </c>
      <c r="D23" s="471"/>
      <c r="E23" s="471"/>
      <c r="G23" s="444" t="s">
        <v>460</v>
      </c>
      <c r="H23" s="445"/>
      <c r="I23" s="445"/>
      <c r="J23" s="445"/>
      <c r="K23" s="445"/>
      <c r="L23" s="446"/>
      <c r="M23" s="139" t="s">
        <v>250</v>
      </c>
      <c r="N23" s="135"/>
      <c r="O23" s="135"/>
      <c r="P23" s="135"/>
      <c r="Q23" s="135"/>
      <c r="R23" s="135"/>
    </row>
    <row r="24" spans="1:18" ht="21" customHeight="1">
      <c r="A24" s="149"/>
      <c r="B24" s="470"/>
      <c r="C24" s="472"/>
      <c r="D24" s="472"/>
      <c r="E24" s="472"/>
      <c r="F24" s="166" t="s">
        <v>276</v>
      </c>
      <c r="G24" s="142" t="s">
        <v>239</v>
      </c>
      <c r="H24" s="138" t="s">
        <v>238</v>
      </c>
      <c r="I24" s="145">
        <f>SUM(F21,G21,F56,G56,F78,G78)</f>
        <v>0</v>
      </c>
      <c r="J24" s="138" t="s">
        <v>245</v>
      </c>
      <c r="K24" s="473">
        <f>20000*I24</f>
        <v>0</v>
      </c>
      <c r="L24" s="473"/>
      <c r="M24" s="200" t="s">
        <v>251</v>
      </c>
      <c r="N24" s="136"/>
      <c r="O24" s="136"/>
      <c r="P24" s="136"/>
      <c r="Q24" s="136"/>
      <c r="R24" s="136"/>
    </row>
    <row r="25" spans="2:18" ht="21" customHeight="1">
      <c r="B25" s="148"/>
      <c r="C25" s="161"/>
      <c r="D25" s="150"/>
      <c r="E25" s="150"/>
      <c r="F25" s="166" t="s">
        <v>277</v>
      </c>
      <c r="G25" s="142" t="s">
        <v>240</v>
      </c>
      <c r="H25" s="138" t="s">
        <v>238</v>
      </c>
      <c r="I25" s="145">
        <f>SUM(H21,H56,H78)/2</f>
        <v>2</v>
      </c>
      <c r="J25" s="138" t="s">
        <v>245</v>
      </c>
      <c r="K25" s="455">
        <f>16000*I25</f>
        <v>32000</v>
      </c>
      <c r="L25" s="455"/>
      <c r="M25" s="200" t="s">
        <v>254</v>
      </c>
      <c r="N25" s="136"/>
      <c r="O25" s="136"/>
      <c r="P25" s="136"/>
      <c r="Q25" s="136"/>
      <c r="R25" s="136"/>
    </row>
    <row r="26" spans="1:18" ht="21" customHeight="1">
      <c r="A26" s="143"/>
      <c r="B26" s="148" t="s">
        <v>47</v>
      </c>
      <c r="C26" s="454">
        <f>'総合申込書'!D28</f>
        <v>0</v>
      </c>
      <c r="D26" s="454"/>
      <c r="E26" s="454"/>
      <c r="F26" s="166" t="s">
        <v>278</v>
      </c>
      <c r="G26" s="60" t="s">
        <v>241</v>
      </c>
      <c r="H26" s="138" t="s">
        <v>238</v>
      </c>
      <c r="I26" s="145">
        <f>SUM(T21,T56,T78)/2</f>
        <v>2</v>
      </c>
      <c r="J26" s="138" t="s">
        <v>245</v>
      </c>
      <c r="K26" s="455">
        <f>12000*I26</f>
        <v>24000</v>
      </c>
      <c r="L26" s="455"/>
      <c r="M26" s="136"/>
      <c r="N26" s="136"/>
      <c r="O26" s="136"/>
      <c r="P26" s="136"/>
      <c r="Q26" s="136"/>
      <c r="R26" s="136"/>
    </row>
    <row r="27" spans="2:18" ht="21" customHeight="1">
      <c r="B27" s="148" t="s">
        <v>76</v>
      </c>
      <c r="C27" s="454">
        <f>'総合申込書'!D29</f>
        <v>0</v>
      </c>
      <c r="D27" s="454"/>
      <c r="E27" s="454"/>
      <c r="F27" s="166" t="s">
        <v>279</v>
      </c>
      <c r="G27" s="60" t="s">
        <v>242</v>
      </c>
      <c r="H27" s="138" t="s">
        <v>238</v>
      </c>
      <c r="I27" s="145">
        <f>SUM(I21,J21,O21,I56,J56,O56,I78,J78,O78)</f>
        <v>1</v>
      </c>
      <c r="J27" s="138" t="s">
        <v>245</v>
      </c>
      <c r="K27" s="455">
        <f>10000*I27</f>
        <v>10000</v>
      </c>
      <c r="L27" s="455"/>
      <c r="M27" s="137"/>
      <c r="N27" s="137"/>
      <c r="O27" s="137"/>
      <c r="P27" s="137"/>
      <c r="Q27" s="137"/>
      <c r="R27" s="137"/>
    </row>
    <row r="28" spans="2:18" ht="21" customHeight="1">
      <c r="B28" s="148" t="s">
        <v>77</v>
      </c>
      <c r="C28" s="454">
        <f>'総合申込書'!D30</f>
        <v>0</v>
      </c>
      <c r="D28" s="454"/>
      <c r="E28" s="454"/>
      <c r="F28" s="166" t="s">
        <v>280</v>
      </c>
      <c r="G28" s="60" t="s">
        <v>243</v>
      </c>
      <c r="H28" s="138" t="s">
        <v>238</v>
      </c>
      <c r="I28" s="145">
        <f>SUM(K21:N21,P21:S21,K56:N56,P56:S56,K78:N78,P78:S78)</f>
        <v>7</v>
      </c>
      <c r="J28" s="138" t="s">
        <v>245</v>
      </c>
      <c r="K28" s="455">
        <f>8000*I28</f>
        <v>56000</v>
      </c>
      <c r="L28" s="455"/>
      <c r="M28" s="199"/>
      <c r="N28" s="199"/>
      <c r="O28" s="199"/>
      <c r="P28" s="199"/>
      <c r="Q28" s="199"/>
      <c r="R28" s="137"/>
    </row>
    <row r="29" spans="2:24" ht="21" customHeight="1" thickBot="1">
      <c r="B29" s="148" t="s">
        <v>56</v>
      </c>
      <c r="C29" s="454">
        <f>'総合申込書'!D31</f>
        <v>0</v>
      </c>
      <c r="D29" s="454"/>
      <c r="E29" s="454"/>
      <c r="G29" s="60" t="s">
        <v>244</v>
      </c>
      <c r="H29" s="138" t="s">
        <v>238</v>
      </c>
      <c r="I29" s="167"/>
      <c r="J29" s="138" t="s">
        <v>245</v>
      </c>
      <c r="K29" s="455"/>
      <c r="L29" s="455"/>
      <c r="M29" s="63"/>
      <c r="N29" s="132"/>
      <c r="O29" s="67"/>
      <c r="P29" s="67"/>
      <c r="Q29" s="67"/>
      <c r="R29" s="67"/>
      <c r="S29" s="133"/>
      <c r="T29" s="67"/>
      <c r="U29" s="67"/>
      <c r="V29" s="67"/>
      <c r="W29" s="67"/>
      <c r="X29" s="67"/>
    </row>
    <row r="30" spans="2:20" ht="21" customHeight="1" thickBot="1">
      <c r="B30" s="148" t="s">
        <v>55</v>
      </c>
      <c r="C30" s="454">
        <f>'総合申込書'!D32</f>
        <v>0</v>
      </c>
      <c r="D30" s="454"/>
      <c r="E30" s="454"/>
      <c r="G30" s="134" t="s">
        <v>249</v>
      </c>
      <c r="H30" s="138" t="s">
        <v>238</v>
      </c>
      <c r="I30" s="291"/>
      <c r="J30" s="138" t="s">
        <v>245</v>
      </c>
      <c r="K30" s="455">
        <f>2000*I30</f>
        <v>0</v>
      </c>
      <c r="L30" s="455"/>
      <c r="M30" s="456" t="s">
        <v>263</v>
      </c>
      <c r="N30" s="457"/>
      <c r="O30" s="457"/>
      <c r="P30" s="457"/>
      <c r="Q30" s="457"/>
      <c r="R30" s="457"/>
      <c r="S30" s="457"/>
      <c r="T30" s="195"/>
    </row>
    <row r="31" spans="2:20" ht="21" customHeight="1">
      <c r="B31" s="148"/>
      <c r="C31" s="160"/>
      <c r="D31" s="160"/>
      <c r="E31" s="160"/>
      <c r="G31" s="161"/>
      <c r="H31" s="160"/>
      <c r="I31" s="162"/>
      <c r="J31" s="160"/>
      <c r="K31" s="160"/>
      <c r="L31" s="163"/>
      <c r="M31" s="163"/>
      <c r="N31" s="194"/>
      <c r="O31" s="195"/>
      <c r="P31" s="195"/>
      <c r="Q31" s="195"/>
      <c r="R31" s="195"/>
      <c r="S31" s="195"/>
      <c r="T31" s="195"/>
    </row>
    <row r="32" spans="2:18" ht="20.25" customHeight="1" thickBot="1">
      <c r="B32" s="201"/>
      <c r="C32" s="458" t="s">
        <v>417</v>
      </c>
      <c r="D32" s="459"/>
      <c r="E32" s="460"/>
      <c r="G32" s="461" t="s">
        <v>283</v>
      </c>
      <c r="H32" s="461"/>
      <c r="N32" s="61"/>
      <c r="Q32" s="62"/>
      <c r="R32" s="62"/>
    </row>
    <row r="33" spans="2:15" ht="20.25" customHeight="1" thickBot="1">
      <c r="B33" s="202"/>
      <c r="C33" s="462" t="s">
        <v>217</v>
      </c>
      <c r="D33" s="463"/>
      <c r="E33" s="464"/>
      <c r="G33" s="465">
        <f>SUM(K24:L29)</f>
        <v>122000</v>
      </c>
      <c r="H33" s="466"/>
      <c r="I33" s="159" t="s">
        <v>275</v>
      </c>
      <c r="J33" s="465">
        <f>K30</f>
        <v>0</v>
      </c>
      <c r="K33" s="467"/>
      <c r="L33" s="466"/>
      <c r="M33" s="159" t="s">
        <v>274</v>
      </c>
      <c r="N33" s="468">
        <f>G33-J33</f>
        <v>122000</v>
      </c>
      <c r="O33" s="469"/>
    </row>
    <row r="34" spans="7:12" ht="20.25" customHeight="1">
      <c r="G34" s="453" t="s">
        <v>281</v>
      </c>
      <c r="H34" s="453"/>
      <c r="J34" s="453" t="s">
        <v>282</v>
      </c>
      <c r="K34" s="453"/>
      <c r="L34" s="453"/>
    </row>
    <row r="35" spans="7:12" ht="20.25" customHeight="1">
      <c r="G35" s="48"/>
      <c r="H35" s="48"/>
      <c r="J35" s="48"/>
      <c r="K35" s="48"/>
      <c r="L35" s="48"/>
    </row>
    <row r="36" spans="1:20" ht="30" customHeight="1">
      <c r="A36" s="443" t="s">
        <v>429</v>
      </c>
      <c r="B36" s="443"/>
      <c r="C36" s="443"/>
      <c r="D36" s="443"/>
      <c r="E36" s="443"/>
      <c r="F36" s="443"/>
      <c r="G36" s="443"/>
      <c r="H36" s="443"/>
      <c r="I36" s="443"/>
      <c r="J36" s="443"/>
      <c r="K36" s="443"/>
      <c r="L36" s="443"/>
      <c r="M36" s="443"/>
      <c r="N36" s="443"/>
      <c r="O36" s="443"/>
      <c r="P36" s="443"/>
      <c r="Q36" s="443"/>
      <c r="R36" s="443"/>
      <c r="S36" s="443"/>
      <c r="T36" s="443"/>
    </row>
    <row r="37" spans="1:20" ht="21.75" customHeight="1">
      <c r="A37" s="49"/>
      <c r="B37" s="50"/>
      <c r="C37" s="50"/>
      <c r="D37" s="50"/>
      <c r="E37" s="51"/>
      <c r="F37" s="444" t="s">
        <v>230</v>
      </c>
      <c r="G37" s="445"/>
      <c r="H37" s="445"/>
      <c r="I37" s="445"/>
      <c r="J37" s="445"/>
      <c r="K37" s="445"/>
      <c r="L37" s="445"/>
      <c r="M37" s="445"/>
      <c r="N37" s="446"/>
      <c r="O37" s="444" t="s">
        <v>231</v>
      </c>
      <c r="P37" s="445"/>
      <c r="Q37" s="445"/>
      <c r="R37" s="445"/>
      <c r="S37" s="445"/>
      <c r="T37" s="446"/>
    </row>
    <row r="38" spans="1:20" ht="12.75" customHeight="1">
      <c r="A38" s="447"/>
      <c r="B38" s="450" t="s">
        <v>34</v>
      </c>
      <c r="C38" s="447" t="s">
        <v>75</v>
      </c>
      <c r="D38" s="447" t="s">
        <v>35</v>
      </c>
      <c r="E38" s="447" t="s">
        <v>54</v>
      </c>
      <c r="F38" s="52" t="s">
        <v>36</v>
      </c>
      <c r="G38" s="52" t="s">
        <v>37</v>
      </c>
      <c r="H38" s="52" t="s">
        <v>38</v>
      </c>
      <c r="I38" s="52" t="s">
        <v>39</v>
      </c>
      <c r="J38" s="52" t="s">
        <v>40</v>
      </c>
      <c r="K38" s="52" t="s">
        <v>41</v>
      </c>
      <c r="L38" s="52" t="s">
        <v>42</v>
      </c>
      <c r="M38" s="52" t="s">
        <v>43</v>
      </c>
      <c r="N38" s="52" t="s">
        <v>48</v>
      </c>
      <c r="O38" s="52" t="s">
        <v>49</v>
      </c>
      <c r="P38" s="52" t="s">
        <v>50</v>
      </c>
      <c r="Q38" s="52" t="s">
        <v>51</v>
      </c>
      <c r="R38" s="52" t="s">
        <v>52</v>
      </c>
      <c r="S38" s="52" t="s">
        <v>53</v>
      </c>
      <c r="T38" s="52" t="s">
        <v>78</v>
      </c>
    </row>
    <row r="39" spans="1:20" ht="42.75" customHeight="1">
      <c r="A39" s="448"/>
      <c r="B39" s="451"/>
      <c r="C39" s="448"/>
      <c r="D39" s="448"/>
      <c r="E39" s="448"/>
      <c r="F39" s="64" t="s">
        <v>252</v>
      </c>
      <c r="G39" s="64" t="s">
        <v>409</v>
      </c>
      <c r="H39" s="54" t="s">
        <v>119</v>
      </c>
      <c r="I39" s="55" t="s">
        <v>118</v>
      </c>
      <c r="J39" s="55" t="s">
        <v>130</v>
      </c>
      <c r="K39" s="53" t="s">
        <v>411</v>
      </c>
      <c r="L39" s="55" t="s">
        <v>44</v>
      </c>
      <c r="M39" s="55" t="s">
        <v>45</v>
      </c>
      <c r="N39" s="55" t="s">
        <v>46</v>
      </c>
      <c r="O39" s="55" t="s">
        <v>117</v>
      </c>
      <c r="P39" s="55" t="s">
        <v>116</v>
      </c>
      <c r="Q39" s="55" t="s">
        <v>121</v>
      </c>
      <c r="R39" s="55" t="s">
        <v>115</v>
      </c>
      <c r="S39" s="55" t="s">
        <v>120</v>
      </c>
      <c r="T39" s="55" t="s">
        <v>126</v>
      </c>
    </row>
    <row r="40" spans="1:20" ht="22.5" customHeight="1">
      <c r="A40" s="449"/>
      <c r="B40" s="452"/>
      <c r="C40" s="449"/>
      <c r="D40" s="449"/>
      <c r="E40" s="449"/>
      <c r="F40" s="131" t="s">
        <v>232</v>
      </c>
      <c r="G40" s="131" t="s">
        <v>232</v>
      </c>
      <c r="H40" s="131" t="s">
        <v>233</v>
      </c>
      <c r="I40" s="131" t="s">
        <v>234</v>
      </c>
      <c r="J40" s="131" t="s">
        <v>234</v>
      </c>
      <c r="K40" s="131" t="s">
        <v>235</v>
      </c>
      <c r="L40" s="131" t="s">
        <v>235</v>
      </c>
      <c r="M40" s="131" t="s">
        <v>235</v>
      </c>
      <c r="N40" s="131" t="s">
        <v>235</v>
      </c>
      <c r="O40" s="131" t="s">
        <v>236</v>
      </c>
      <c r="P40" s="131" t="s">
        <v>235</v>
      </c>
      <c r="Q40" s="131" t="s">
        <v>235</v>
      </c>
      <c r="R40" s="131" t="s">
        <v>235</v>
      </c>
      <c r="S40" s="131" t="s">
        <v>235</v>
      </c>
      <c r="T40" s="131" t="s">
        <v>237</v>
      </c>
    </row>
    <row r="41" spans="1:20" ht="33.75" customHeight="1">
      <c r="A41" s="56">
        <v>16</v>
      </c>
      <c r="B41" s="287"/>
      <c r="C41" s="287"/>
      <c r="D41" s="288"/>
      <c r="E41" s="288"/>
      <c r="F41" s="289"/>
      <c r="G41" s="289"/>
      <c r="H41" s="289"/>
      <c r="I41" s="289"/>
      <c r="J41" s="289"/>
      <c r="K41" s="289"/>
      <c r="L41" s="289"/>
      <c r="M41" s="289"/>
      <c r="N41" s="289"/>
      <c r="O41" s="289"/>
      <c r="P41" s="289"/>
      <c r="Q41" s="289"/>
      <c r="R41" s="289"/>
      <c r="S41" s="289"/>
      <c r="T41" s="289"/>
    </row>
    <row r="42" spans="1:20" ht="33.75" customHeight="1">
      <c r="A42" s="56">
        <v>17</v>
      </c>
      <c r="B42" s="287"/>
      <c r="C42" s="287"/>
      <c r="D42" s="288"/>
      <c r="E42" s="288"/>
      <c r="F42" s="289"/>
      <c r="G42" s="289"/>
      <c r="H42" s="289"/>
      <c r="I42" s="289"/>
      <c r="J42" s="289"/>
      <c r="K42" s="289"/>
      <c r="L42" s="289"/>
      <c r="M42" s="289"/>
      <c r="N42" s="289"/>
      <c r="O42" s="289"/>
      <c r="P42" s="289"/>
      <c r="Q42" s="289"/>
      <c r="R42" s="289"/>
      <c r="S42" s="289"/>
      <c r="T42" s="289"/>
    </row>
    <row r="43" spans="1:20" ht="33.75" customHeight="1">
      <c r="A43" s="56">
        <v>18</v>
      </c>
      <c r="B43" s="287"/>
      <c r="C43" s="287"/>
      <c r="D43" s="288"/>
      <c r="E43" s="288"/>
      <c r="F43" s="289"/>
      <c r="G43" s="289"/>
      <c r="H43" s="289"/>
      <c r="I43" s="289"/>
      <c r="J43" s="289"/>
      <c r="K43" s="289"/>
      <c r="L43" s="289"/>
      <c r="M43" s="289"/>
      <c r="N43" s="289"/>
      <c r="O43" s="289"/>
      <c r="P43" s="289"/>
      <c r="Q43" s="289"/>
      <c r="R43" s="289"/>
      <c r="S43" s="289"/>
      <c r="T43" s="289"/>
    </row>
    <row r="44" spans="1:20" ht="33.75" customHeight="1">
      <c r="A44" s="56">
        <v>19</v>
      </c>
      <c r="B44" s="287"/>
      <c r="C44" s="287"/>
      <c r="D44" s="288"/>
      <c r="E44" s="288"/>
      <c r="F44" s="289"/>
      <c r="G44" s="289"/>
      <c r="H44" s="289"/>
      <c r="I44" s="289"/>
      <c r="J44" s="289"/>
      <c r="K44" s="289"/>
      <c r="L44" s="289"/>
      <c r="M44" s="289"/>
      <c r="N44" s="289"/>
      <c r="O44" s="289"/>
      <c r="P44" s="289"/>
      <c r="Q44" s="289"/>
      <c r="R44" s="289"/>
      <c r="S44" s="289"/>
      <c r="T44" s="289"/>
    </row>
    <row r="45" spans="1:20" ht="33.75" customHeight="1">
      <c r="A45" s="56">
        <v>20</v>
      </c>
      <c r="B45" s="287"/>
      <c r="C45" s="287"/>
      <c r="D45" s="288"/>
      <c r="E45" s="288"/>
      <c r="F45" s="289"/>
      <c r="G45" s="289"/>
      <c r="H45" s="289"/>
      <c r="I45" s="289"/>
      <c r="J45" s="289"/>
      <c r="K45" s="289"/>
      <c r="L45" s="289"/>
      <c r="M45" s="289"/>
      <c r="N45" s="289"/>
      <c r="O45" s="289"/>
      <c r="P45" s="289"/>
      <c r="Q45" s="289"/>
      <c r="R45" s="289"/>
      <c r="S45" s="289"/>
      <c r="T45" s="289"/>
    </row>
    <row r="46" spans="1:20" ht="33.75" customHeight="1">
      <c r="A46" s="56">
        <v>21</v>
      </c>
      <c r="B46" s="287"/>
      <c r="C46" s="287"/>
      <c r="D46" s="288"/>
      <c r="E46" s="288"/>
      <c r="F46" s="289"/>
      <c r="G46" s="289"/>
      <c r="H46" s="289"/>
      <c r="I46" s="289"/>
      <c r="J46" s="289"/>
      <c r="K46" s="289"/>
      <c r="L46" s="289"/>
      <c r="M46" s="289"/>
      <c r="N46" s="289"/>
      <c r="O46" s="289"/>
      <c r="P46" s="289"/>
      <c r="Q46" s="289"/>
      <c r="R46" s="289"/>
      <c r="S46" s="289"/>
      <c r="T46" s="289"/>
    </row>
    <row r="47" spans="1:20" ht="33.75" customHeight="1">
      <c r="A47" s="56">
        <v>22</v>
      </c>
      <c r="B47" s="287"/>
      <c r="C47" s="290"/>
      <c r="D47" s="288"/>
      <c r="E47" s="288"/>
      <c r="F47" s="289"/>
      <c r="G47" s="289"/>
      <c r="H47" s="289"/>
      <c r="I47" s="289"/>
      <c r="J47" s="289"/>
      <c r="K47" s="289"/>
      <c r="L47" s="289"/>
      <c r="M47" s="289"/>
      <c r="N47" s="289"/>
      <c r="O47" s="289"/>
      <c r="P47" s="289"/>
      <c r="Q47" s="289"/>
      <c r="R47" s="289"/>
      <c r="S47" s="289"/>
      <c r="T47" s="289"/>
    </row>
    <row r="48" spans="1:20" ht="33.75" customHeight="1">
      <c r="A48" s="56">
        <v>23</v>
      </c>
      <c r="B48" s="287"/>
      <c r="C48" s="290"/>
      <c r="D48" s="288"/>
      <c r="E48" s="288"/>
      <c r="F48" s="289"/>
      <c r="G48" s="289"/>
      <c r="H48" s="289"/>
      <c r="I48" s="289"/>
      <c r="J48" s="289"/>
      <c r="K48" s="289"/>
      <c r="L48" s="289"/>
      <c r="M48" s="289"/>
      <c r="N48" s="289"/>
      <c r="O48" s="289"/>
      <c r="P48" s="289"/>
      <c r="Q48" s="289"/>
      <c r="R48" s="289"/>
      <c r="S48" s="289"/>
      <c r="T48" s="289"/>
    </row>
    <row r="49" spans="1:20" ht="33.75" customHeight="1">
      <c r="A49" s="56">
        <v>24</v>
      </c>
      <c r="B49" s="287"/>
      <c r="C49" s="290"/>
      <c r="D49" s="288"/>
      <c r="E49" s="288"/>
      <c r="F49" s="289"/>
      <c r="G49" s="289"/>
      <c r="H49" s="289"/>
      <c r="I49" s="289"/>
      <c r="J49" s="289"/>
      <c r="K49" s="289"/>
      <c r="L49" s="289"/>
      <c r="M49" s="289"/>
      <c r="N49" s="289"/>
      <c r="O49" s="289"/>
      <c r="P49" s="289"/>
      <c r="Q49" s="289"/>
      <c r="R49" s="289"/>
      <c r="S49" s="289"/>
      <c r="T49" s="289"/>
    </row>
    <row r="50" spans="1:20" ht="33.75" customHeight="1">
      <c r="A50" s="56">
        <v>25</v>
      </c>
      <c r="B50" s="287"/>
      <c r="C50" s="290"/>
      <c r="D50" s="288"/>
      <c r="E50" s="288"/>
      <c r="F50" s="289"/>
      <c r="G50" s="289"/>
      <c r="H50" s="289"/>
      <c r="I50" s="289"/>
      <c r="J50" s="289"/>
      <c r="K50" s="289"/>
      <c r="L50" s="289"/>
      <c r="M50" s="289"/>
      <c r="N50" s="289"/>
      <c r="O50" s="289"/>
      <c r="P50" s="289"/>
      <c r="Q50" s="289"/>
      <c r="R50" s="289"/>
      <c r="S50" s="289"/>
      <c r="T50" s="289"/>
    </row>
    <row r="51" spans="1:20" ht="33.75" customHeight="1">
      <c r="A51" s="56">
        <v>26</v>
      </c>
      <c r="B51" s="287"/>
      <c r="C51" s="290"/>
      <c r="D51" s="288"/>
      <c r="E51" s="288"/>
      <c r="F51" s="289"/>
      <c r="G51" s="289"/>
      <c r="H51" s="289"/>
      <c r="I51" s="289"/>
      <c r="J51" s="289"/>
      <c r="K51" s="289"/>
      <c r="L51" s="289"/>
      <c r="M51" s="289"/>
      <c r="N51" s="289"/>
      <c r="O51" s="289"/>
      <c r="P51" s="289"/>
      <c r="Q51" s="289"/>
      <c r="R51" s="289"/>
      <c r="S51" s="289"/>
      <c r="T51" s="289"/>
    </row>
    <row r="52" spans="1:20" ht="33.75" customHeight="1">
      <c r="A52" s="56">
        <v>27</v>
      </c>
      <c r="B52" s="287"/>
      <c r="C52" s="290"/>
      <c r="D52" s="288"/>
      <c r="E52" s="288"/>
      <c r="F52" s="289"/>
      <c r="G52" s="289"/>
      <c r="H52" s="289"/>
      <c r="I52" s="289"/>
      <c r="J52" s="289"/>
      <c r="K52" s="289"/>
      <c r="L52" s="289"/>
      <c r="M52" s="289"/>
      <c r="N52" s="289"/>
      <c r="O52" s="289"/>
      <c r="P52" s="289"/>
      <c r="Q52" s="289"/>
      <c r="R52" s="289"/>
      <c r="S52" s="289"/>
      <c r="T52" s="289"/>
    </row>
    <row r="53" spans="1:20" ht="33.75" customHeight="1">
      <c r="A53" s="56">
        <v>28</v>
      </c>
      <c r="B53" s="287"/>
      <c r="C53" s="290"/>
      <c r="D53" s="288"/>
      <c r="E53" s="288"/>
      <c r="F53" s="289"/>
      <c r="G53" s="289"/>
      <c r="H53" s="289"/>
      <c r="I53" s="289"/>
      <c r="J53" s="289"/>
      <c r="K53" s="289"/>
      <c r="L53" s="289"/>
      <c r="M53" s="289"/>
      <c r="N53" s="289"/>
      <c r="O53" s="289"/>
      <c r="P53" s="289"/>
      <c r="Q53" s="289"/>
      <c r="R53" s="289"/>
      <c r="S53" s="289"/>
      <c r="T53" s="289"/>
    </row>
    <row r="54" spans="1:20" ht="33.75" customHeight="1">
      <c r="A54" s="56">
        <v>29</v>
      </c>
      <c r="B54" s="287"/>
      <c r="C54" s="290"/>
      <c r="D54" s="288"/>
      <c r="E54" s="288"/>
      <c r="F54" s="289"/>
      <c r="G54" s="289"/>
      <c r="H54" s="289"/>
      <c r="I54" s="289"/>
      <c r="J54" s="289"/>
      <c r="K54" s="289"/>
      <c r="L54" s="289"/>
      <c r="M54" s="289"/>
      <c r="N54" s="289"/>
      <c r="O54" s="289"/>
      <c r="P54" s="289"/>
      <c r="Q54" s="289"/>
      <c r="R54" s="289"/>
      <c r="S54" s="289"/>
      <c r="T54" s="289"/>
    </row>
    <row r="55" spans="1:20" ht="33.75" customHeight="1">
      <c r="A55" s="56">
        <v>30</v>
      </c>
      <c r="B55" s="287"/>
      <c r="C55" s="290"/>
      <c r="D55" s="288"/>
      <c r="E55" s="288"/>
      <c r="F55" s="289"/>
      <c r="G55" s="289"/>
      <c r="H55" s="289"/>
      <c r="I55" s="289"/>
      <c r="J55" s="289"/>
      <c r="K55" s="289"/>
      <c r="L55" s="289"/>
      <c r="M55" s="289"/>
      <c r="N55" s="289"/>
      <c r="O55" s="289"/>
      <c r="P55" s="289"/>
      <c r="Q55" s="289"/>
      <c r="R55" s="289"/>
      <c r="S55" s="289"/>
      <c r="T55" s="289"/>
    </row>
    <row r="56" spans="2:20" ht="21" customHeight="1">
      <c r="B56" s="58"/>
      <c r="C56" s="58"/>
      <c r="D56" s="58"/>
      <c r="E56" s="58"/>
      <c r="F56" s="144">
        <f>COUNTA(F41:F55)</f>
        <v>0</v>
      </c>
      <c r="G56" s="144">
        <f aca="true" t="shared" si="1" ref="G56:T56">COUNTA(G41:G55)</f>
        <v>0</v>
      </c>
      <c r="H56" s="144">
        <f t="shared" si="1"/>
        <v>0</v>
      </c>
      <c r="I56" s="144">
        <f t="shared" si="1"/>
        <v>0</v>
      </c>
      <c r="J56" s="144">
        <f t="shared" si="1"/>
        <v>0</v>
      </c>
      <c r="K56" s="144">
        <f t="shared" si="1"/>
        <v>0</v>
      </c>
      <c r="L56" s="144">
        <f t="shared" si="1"/>
        <v>0</v>
      </c>
      <c r="M56" s="144">
        <f t="shared" si="1"/>
        <v>0</v>
      </c>
      <c r="N56" s="144">
        <f t="shared" si="1"/>
        <v>0</v>
      </c>
      <c r="O56" s="144">
        <f t="shared" si="1"/>
        <v>0</v>
      </c>
      <c r="P56" s="144">
        <f t="shared" si="1"/>
        <v>0</v>
      </c>
      <c r="Q56" s="144">
        <f t="shared" si="1"/>
        <v>0</v>
      </c>
      <c r="R56" s="144">
        <f t="shared" si="1"/>
        <v>0</v>
      </c>
      <c r="S56" s="144">
        <f t="shared" si="1"/>
        <v>0</v>
      </c>
      <c r="T56" s="144">
        <f t="shared" si="1"/>
        <v>0</v>
      </c>
    </row>
    <row r="57" spans="7:12" ht="20.25" customHeight="1">
      <c r="G57" s="48"/>
      <c r="H57" s="48"/>
      <c r="J57" s="48"/>
      <c r="K57" s="48"/>
      <c r="L57" s="48"/>
    </row>
    <row r="58" spans="1:20" ht="30" customHeight="1">
      <c r="A58" s="443" t="s">
        <v>459</v>
      </c>
      <c r="B58" s="443"/>
      <c r="C58" s="443"/>
      <c r="D58" s="443"/>
      <c r="E58" s="443"/>
      <c r="F58" s="443"/>
      <c r="G58" s="443"/>
      <c r="H58" s="443"/>
      <c r="I58" s="443"/>
      <c r="J58" s="443"/>
      <c r="K58" s="443"/>
      <c r="L58" s="443"/>
      <c r="M58" s="443"/>
      <c r="N58" s="443"/>
      <c r="O58" s="443"/>
      <c r="P58" s="443"/>
      <c r="Q58" s="443"/>
      <c r="R58" s="443"/>
      <c r="S58" s="443"/>
      <c r="T58" s="443"/>
    </row>
    <row r="59" spans="1:20" ht="21.75" customHeight="1">
      <c r="A59" s="49"/>
      <c r="B59" s="50"/>
      <c r="C59" s="50"/>
      <c r="D59" s="50"/>
      <c r="E59" s="51"/>
      <c r="F59" s="444" t="s">
        <v>230</v>
      </c>
      <c r="G59" s="445"/>
      <c r="H59" s="445"/>
      <c r="I59" s="445"/>
      <c r="J59" s="445"/>
      <c r="K59" s="445"/>
      <c r="L59" s="445"/>
      <c r="M59" s="445"/>
      <c r="N59" s="446"/>
      <c r="O59" s="444" t="s">
        <v>231</v>
      </c>
      <c r="P59" s="445"/>
      <c r="Q59" s="445"/>
      <c r="R59" s="445"/>
      <c r="S59" s="445"/>
      <c r="T59" s="446"/>
    </row>
    <row r="60" spans="1:20" ht="12.75" customHeight="1">
      <c r="A60" s="447"/>
      <c r="B60" s="450" t="s">
        <v>34</v>
      </c>
      <c r="C60" s="447" t="s">
        <v>75</v>
      </c>
      <c r="D60" s="447" t="s">
        <v>35</v>
      </c>
      <c r="E60" s="447" t="s">
        <v>54</v>
      </c>
      <c r="F60" s="52" t="s">
        <v>36</v>
      </c>
      <c r="G60" s="52" t="s">
        <v>37</v>
      </c>
      <c r="H60" s="52" t="s">
        <v>38</v>
      </c>
      <c r="I60" s="52" t="s">
        <v>39</v>
      </c>
      <c r="J60" s="52" t="s">
        <v>40</v>
      </c>
      <c r="K60" s="52" t="s">
        <v>41</v>
      </c>
      <c r="L60" s="52" t="s">
        <v>42</v>
      </c>
      <c r="M60" s="52" t="s">
        <v>43</v>
      </c>
      <c r="N60" s="52" t="s">
        <v>48</v>
      </c>
      <c r="O60" s="52" t="s">
        <v>49</v>
      </c>
      <c r="P60" s="52" t="s">
        <v>50</v>
      </c>
      <c r="Q60" s="52" t="s">
        <v>51</v>
      </c>
      <c r="R60" s="52" t="s">
        <v>52</v>
      </c>
      <c r="S60" s="52" t="s">
        <v>53</v>
      </c>
      <c r="T60" s="52" t="s">
        <v>78</v>
      </c>
    </row>
    <row r="61" spans="1:20" ht="42.75" customHeight="1">
      <c r="A61" s="448"/>
      <c r="B61" s="451"/>
      <c r="C61" s="448"/>
      <c r="D61" s="448"/>
      <c r="E61" s="448"/>
      <c r="F61" s="64" t="s">
        <v>252</v>
      </c>
      <c r="G61" s="64" t="s">
        <v>409</v>
      </c>
      <c r="H61" s="54" t="s">
        <v>119</v>
      </c>
      <c r="I61" s="55" t="s">
        <v>118</v>
      </c>
      <c r="J61" s="55" t="s">
        <v>130</v>
      </c>
      <c r="K61" s="53" t="s">
        <v>411</v>
      </c>
      <c r="L61" s="55" t="s">
        <v>44</v>
      </c>
      <c r="M61" s="55" t="s">
        <v>45</v>
      </c>
      <c r="N61" s="55" t="s">
        <v>46</v>
      </c>
      <c r="O61" s="55" t="s">
        <v>117</v>
      </c>
      <c r="P61" s="55" t="s">
        <v>116</v>
      </c>
      <c r="Q61" s="55" t="s">
        <v>121</v>
      </c>
      <c r="R61" s="55" t="s">
        <v>115</v>
      </c>
      <c r="S61" s="55" t="s">
        <v>120</v>
      </c>
      <c r="T61" s="55" t="s">
        <v>126</v>
      </c>
    </row>
    <row r="62" spans="1:20" ht="22.5" customHeight="1">
      <c r="A62" s="449"/>
      <c r="B62" s="452"/>
      <c r="C62" s="449"/>
      <c r="D62" s="449"/>
      <c r="E62" s="449"/>
      <c r="F62" s="131" t="s">
        <v>232</v>
      </c>
      <c r="G62" s="131" t="s">
        <v>232</v>
      </c>
      <c r="H62" s="131" t="s">
        <v>233</v>
      </c>
      <c r="I62" s="131" t="s">
        <v>234</v>
      </c>
      <c r="J62" s="131" t="s">
        <v>234</v>
      </c>
      <c r="K62" s="131" t="s">
        <v>235</v>
      </c>
      <c r="L62" s="131" t="s">
        <v>235</v>
      </c>
      <c r="M62" s="131" t="s">
        <v>235</v>
      </c>
      <c r="N62" s="131" t="s">
        <v>235</v>
      </c>
      <c r="O62" s="131" t="s">
        <v>236</v>
      </c>
      <c r="P62" s="131" t="s">
        <v>235</v>
      </c>
      <c r="Q62" s="131" t="s">
        <v>235</v>
      </c>
      <c r="R62" s="131" t="s">
        <v>235</v>
      </c>
      <c r="S62" s="131" t="s">
        <v>235</v>
      </c>
      <c r="T62" s="131" t="s">
        <v>237</v>
      </c>
    </row>
    <row r="63" spans="1:20" ht="33.75" customHeight="1">
      <c r="A63" s="56">
        <v>31</v>
      </c>
      <c r="B63" s="287"/>
      <c r="C63" s="287"/>
      <c r="D63" s="288"/>
      <c r="E63" s="288"/>
      <c r="F63" s="289"/>
      <c r="G63" s="289"/>
      <c r="H63" s="289"/>
      <c r="I63" s="289"/>
      <c r="J63" s="289"/>
      <c r="K63" s="289"/>
      <c r="L63" s="289"/>
      <c r="M63" s="289"/>
      <c r="N63" s="289"/>
      <c r="O63" s="289"/>
      <c r="P63" s="289"/>
      <c r="Q63" s="289"/>
      <c r="R63" s="289"/>
      <c r="S63" s="289"/>
      <c r="T63" s="289"/>
    </row>
    <row r="64" spans="1:20" ht="33.75" customHeight="1">
      <c r="A64" s="56">
        <v>32</v>
      </c>
      <c r="B64" s="287"/>
      <c r="C64" s="287"/>
      <c r="D64" s="288"/>
      <c r="E64" s="288"/>
      <c r="F64" s="289"/>
      <c r="G64" s="289"/>
      <c r="H64" s="289"/>
      <c r="I64" s="289"/>
      <c r="J64" s="289"/>
      <c r="K64" s="289"/>
      <c r="L64" s="289"/>
      <c r="M64" s="289"/>
      <c r="N64" s="289"/>
      <c r="O64" s="289"/>
      <c r="P64" s="289"/>
      <c r="Q64" s="289"/>
      <c r="R64" s="289"/>
      <c r="S64" s="289"/>
      <c r="T64" s="289"/>
    </row>
    <row r="65" spans="1:20" ht="33.75" customHeight="1">
      <c r="A65" s="56">
        <v>33</v>
      </c>
      <c r="B65" s="287"/>
      <c r="C65" s="287"/>
      <c r="D65" s="288"/>
      <c r="E65" s="288"/>
      <c r="F65" s="289"/>
      <c r="G65" s="289"/>
      <c r="H65" s="289"/>
      <c r="I65" s="289"/>
      <c r="J65" s="289"/>
      <c r="K65" s="289"/>
      <c r="L65" s="289"/>
      <c r="M65" s="289"/>
      <c r="N65" s="289"/>
      <c r="O65" s="289"/>
      <c r="P65" s="289"/>
      <c r="Q65" s="289"/>
      <c r="R65" s="289"/>
      <c r="S65" s="289"/>
      <c r="T65" s="289"/>
    </row>
    <row r="66" spans="1:20" ht="33.75" customHeight="1">
      <c r="A66" s="56">
        <v>34</v>
      </c>
      <c r="B66" s="287"/>
      <c r="C66" s="287"/>
      <c r="D66" s="288"/>
      <c r="E66" s="288"/>
      <c r="F66" s="289"/>
      <c r="G66" s="289"/>
      <c r="H66" s="289"/>
      <c r="I66" s="289"/>
      <c r="J66" s="289"/>
      <c r="K66" s="289"/>
      <c r="L66" s="289"/>
      <c r="M66" s="289"/>
      <c r="N66" s="289"/>
      <c r="O66" s="289"/>
      <c r="P66" s="289"/>
      <c r="Q66" s="289"/>
      <c r="R66" s="289"/>
      <c r="S66" s="289"/>
      <c r="T66" s="289"/>
    </row>
    <row r="67" spans="1:20" ht="33.75" customHeight="1">
      <c r="A67" s="56">
        <v>35</v>
      </c>
      <c r="B67" s="287"/>
      <c r="C67" s="287"/>
      <c r="D67" s="288"/>
      <c r="E67" s="288"/>
      <c r="F67" s="289"/>
      <c r="G67" s="289"/>
      <c r="H67" s="289"/>
      <c r="I67" s="289"/>
      <c r="J67" s="289"/>
      <c r="K67" s="289"/>
      <c r="L67" s="289"/>
      <c r="M67" s="289"/>
      <c r="N67" s="289"/>
      <c r="O67" s="289"/>
      <c r="P67" s="289"/>
      <c r="Q67" s="289"/>
      <c r="R67" s="289"/>
      <c r="S67" s="289"/>
      <c r="T67" s="289"/>
    </row>
    <row r="68" spans="1:20" ht="33.75" customHeight="1">
      <c r="A68" s="56">
        <v>36</v>
      </c>
      <c r="B68" s="287"/>
      <c r="C68" s="287"/>
      <c r="D68" s="288"/>
      <c r="E68" s="288"/>
      <c r="F68" s="289"/>
      <c r="G68" s="289"/>
      <c r="H68" s="289"/>
      <c r="I68" s="289"/>
      <c r="J68" s="289"/>
      <c r="K68" s="289"/>
      <c r="L68" s="289"/>
      <c r="M68" s="289"/>
      <c r="N68" s="289"/>
      <c r="O68" s="289"/>
      <c r="P68" s="289"/>
      <c r="Q68" s="289"/>
      <c r="R68" s="289"/>
      <c r="S68" s="289"/>
      <c r="T68" s="289"/>
    </row>
    <row r="69" spans="1:20" ht="33.75" customHeight="1">
      <c r="A69" s="56">
        <v>37</v>
      </c>
      <c r="B69" s="287"/>
      <c r="C69" s="290"/>
      <c r="D69" s="288"/>
      <c r="E69" s="288"/>
      <c r="F69" s="289"/>
      <c r="G69" s="289"/>
      <c r="H69" s="289"/>
      <c r="I69" s="289"/>
      <c r="J69" s="289"/>
      <c r="K69" s="289"/>
      <c r="L69" s="289"/>
      <c r="M69" s="289"/>
      <c r="N69" s="289"/>
      <c r="O69" s="289"/>
      <c r="P69" s="289"/>
      <c r="Q69" s="289"/>
      <c r="R69" s="289"/>
      <c r="S69" s="289"/>
      <c r="T69" s="289"/>
    </row>
    <row r="70" spans="1:20" ht="33.75" customHeight="1">
      <c r="A70" s="56">
        <v>38</v>
      </c>
      <c r="B70" s="287"/>
      <c r="C70" s="290"/>
      <c r="D70" s="288"/>
      <c r="E70" s="288"/>
      <c r="F70" s="289"/>
      <c r="G70" s="289"/>
      <c r="H70" s="289"/>
      <c r="I70" s="289"/>
      <c r="J70" s="289"/>
      <c r="K70" s="289"/>
      <c r="L70" s="289"/>
      <c r="M70" s="289"/>
      <c r="N70" s="289"/>
      <c r="O70" s="289"/>
      <c r="P70" s="289"/>
      <c r="Q70" s="289"/>
      <c r="R70" s="289"/>
      <c r="S70" s="289"/>
      <c r="T70" s="289"/>
    </row>
    <row r="71" spans="1:20" ht="33.75" customHeight="1">
      <c r="A71" s="56">
        <v>39</v>
      </c>
      <c r="B71" s="287"/>
      <c r="C71" s="290"/>
      <c r="D71" s="288"/>
      <c r="E71" s="288"/>
      <c r="F71" s="289"/>
      <c r="G71" s="289"/>
      <c r="H71" s="289"/>
      <c r="I71" s="289"/>
      <c r="J71" s="289"/>
      <c r="K71" s="289"/>
      <c r="L71" s="289"/>
      <c r="M71" s="289"/>
      <c r="N71" s="289"/>
      <c r="O71" s="289"/>
      <c r="P71" s="289"/>
      <c r="Q71" s="289"/>
      <c r="R71" s="289"/>
      <c r="S71" s="289"/>
      <c r="T71" s="289"/>
    </row>
    <row r="72" spans="1:20" ht="33.75" customHeight="1">
      <c r="A72" s="56">
        <v>40</v>
      </c>
      <c r="B72" s="287"/>
      <c r="C72" s="290"/>
      <c r="D72" s="288"/>
      <c r="E72" s="288"/>
      <c r="F72" s="289"/>
      <c r="G72" s="289"/>
      <c r="H72" s="289"/>
      <c r="I72" s="289"/>
      <c r="J72" s="289"/>
      <c r="K72" s="289"/>
      <c r="L72" s="289"/>
      <c r="M72" s="289"/>
      <c r="N72" s="289"/>
      <c r="O72" s="289"/>
      <c r="P72" s="289"/>
      <c r="Q72" s="289"/>
      <c r="R72" s="289"/>
      <c r="S72" s="289"/>
      <c r="T72" s="289"/>
    </row>
    <row r="73" spans="1:20" ht="33.75" customHeight="1">
      <c r="A73" s="56">
        <v>41</v>
      </c>
      <c r="B73" s="287"/>
      <c r="C73" s="290"/>
      <c r="D73" s="288"/>
      <c r="E73" s="288"/>
      <c r="F73" s="289"/>
      <c r="G73" s="289"/>
      <c r="H73" s="289"/>
      <c r="I73" s="289"/>
      <c r="J73" s="289"/>
      <c r="K73" s="289"/>
      <c r="L73" s="289"/>
      <c r="M73" s="289"/>
      <c r="N73" s="289"/>
      <c r="O73" s="289"/>
      <c r="P73" s="289"/>
      <c r="Q73" s="289"/>
      <c r="R73" s="289"/>
      <c r="S73" s="289"/>
      <c r="T73" s="289"/>
    </row>
    <row r="74" spans="1:20" ht="33.75" customHeight="1">
      <c r="A74" s="56">
        <v>42</v>
      </c>
      <c r="B74" s="287"/>
      <c r="C74" s="290"/>
      <c r="D74" s="288"/>
      <c r="E74" s="288"/>
      <c r="F74" s="289"/>
      <c r="G74" s="289"/>
      <c r="H74" s="289"/>
      <c r="I74" s="289"/>
      <c r="J74" s="289"/>
      <c r="K74" s="289"/>
      <c r="L74" s="289"/>
      <c r="M74" s="289"/>
      <c r="N74" s="289"/>
      <c r="O74" s="289"/>
      <c r="P74" s="289"/>
      <c r="Q74" s="289"/>
      <c r="R74" s="289"/>
      <c r="S74" s="289"/>
      <c r="T74" s="289"/>
    </row>
    <row r="75" spans="1:20" ht="33.75" customHeight="1">
      <c r="A75" s="56">
        <v>43</v>
      </c>
      <c r="B75" s="287"/>
      <c r="C75" s="290"/>
      <c r="D75" s="288"/>
      <c r="E75" s="288"/>
      <c r="F75" s="289"/>
      <c r="G75" s="289"/>
      <c r="H75" s="289"/>
      <c r="I75" s="289"/>
      <c r="J75" s="289"/>
      <c r="K75" s="289"/>
      <c r="L75" s="289"/>
      <c r="M75" s="289"/>
      <c r="N75" s="289"/>
      <c r="O75" s="289"/>
      <c r="P75" s="289"/>
      <c r="Q75" s="289"/>
      <c r="R75" s="289"/>
      <c r="S75" s="289"/>
      <c r="T75" s="289"/>
    </row>
    <row r="76" spans="1:20" ht="33.75" customHeight="1">
      <c r="A76" s="56">
        <v>44</v>
      </c>
      <c r="B76" s="287"/>
      <c r="C76" s="290"/>
      <c r="D76" s="288"/>
      <c r="E76" s="288"/>
      <c r="F76" s="289"/>
      <c r="G76" s="289"/>
      <c r="H76" s="289"/>
      <c r="I76" s="289"/>
      <c r="J76" s="289"/>
      <c r="K76" s="289"/>
      <c r="L76" s="289"/>
      <c r="M76" s="289"/>
      <c r="N76" s="289"/>
      <c r="O76" s="289"/>
      <c r="P76" s="289"/>
      <c r="Q76" s="289"/>
      <c r="R76" s="289"/>
      <c r="S76" s="289"/>
      <c r="T76" s="289"/>
    </row>
    <row r="77" spans="1:20" ht="33.75" customHeight="1">
      <c r="A77" s="56">
        <v>45</v>
      </c>
      <c r="B77" s="287"/>
      <c r="C77" s="290"/>
      <c r="D77" s="288"/>
      <c r="E77" s="288"/>
      <c r="F77" s="289"/>
      <c r="G77" s="289"/>
      <c r="H77" s="289"/>
      <c r="I77" s="289"/>
      <c r="J77" s="289"/>
      <c r="K77" s="289"/>
      <c r="L77" s="289"/>
      <c r="M77" s="289"/>
      <c r="N77" s="289"/>
      <c r="O77" s="289"/>
      <c r="P77" s="289"/>
      <c r="Q77" s="289"/>
      <c r="R77" s="289"/>
      <c r="S77" s="289"/>
      <c r="T77" s="289"/>
    </row>
    <row r="78" spans="2:20" ht="21" customHeight="1">
      <c r="B78" s="58"/>
      <c r="C78" s="58"/>
      <c r="D78" s="58"/>
      <c r="E78" s="58"/>
      <c r="F78" s="144">
        <f>COUNTA(F63:F77)</f>
        <v>0</v>
      </c>
      <c r="G78" s="144">
        <f aca="true" t="shared" si="2" ref="G78:T78">COUNTA(G63:G77)</f>
        <v>0</v>
      </c>
      <c r="H78" s="144">
        <f t="shared" si="2"/>
        <v>0</v>
      </c>
      <c r="I78" s="144">
        <f t="shared" si="2"/>
        <v>0</v>
      </c>
      <c r="J78" s="144">
        <f t="shared" si="2"/>
        <v>0</v>
      </c>
      <c r="K78" s="144">
        <f t="shared" si="2"/>
        <v>0</v>
      </c>
      <c r="L78" s="144">
        <f t="shared" si="2"/>
        <v>0</v>
      </c>
      <c r="M78" s="144">
        <f t="shared" si="2"/>
        <v>0</v>
      </c>
      <c r="N78" s="144">
        <f t="shared" si="2"/>
        <v>0</v>
      </c>
      <c r="O78" s="144">
        <f t="shared" si="2"/>
        <v>0</v>
      </c>
      <c r="P78" s="144">
        <f t="shared" si="2"/>
        <v>0</v>
      </c>
      <c r="Q78" s="144">
        <f t="shared" si="2"/>
        <v>0</v>
      </c>
      <c r="R78" s="144">
        <f t="shared" si="2"/>
        <v>0</v>
      </c>
      <c r="S78" s="144">
        <f t="shared" si="2"/>
        <v>0</v>
      </c>
      <c r="T78" s="144">
        <f t="shared" si="2"/>
        <v>0</v>
      </c>
    </row>
  </sheetData>
  <sheetProtection password="83BF" sheet="1"/>
  <mergeCells count="48">
    <mergeCell ref="A1:T1"/>
    <mergeCell ref="F2:N2"/>
    <mergeCell ref="O2:T2"/>
    <mergeCell ref="A3:A5"/>
    <mergeCell ref="B3:B5"/>
    <mergeCell ref="C3:C5"/>
    <mergeCell ref="D3:D5"/>
    <mergeCell ref="E3:E5"/>
    <mergeCell ref="B23:B24"/>
    <mergeCell ref="C23:E24"/>
    <mergeCell ref="G23:L23"/>
    <mergeCell ref="K24:L24"/>
    <mergeCell ref="K25:L25"/>
    <mergeCell ref="C26:E26"/>
    <mergeCell ref="K26:L26"/>
    <mergeCell ref="C27:E27"/>
    <mergeCell ref="K27:L27"/>
    <mergeCell ref="C28:E28"/>
    <mergeCell ref="K28:L28"/>
    <mergeCell ref="C29:E29"/>
    <mergeCell ref="K29:L29"/>
    <mergeCell ref="C30:E30"/>
    <mergeCell ref="K30:L30"/>
    <mergeCell ref="M30:S30"/>
    <mergeCell ref="C32:E32"/>
    <mergeCell ref="G32:H32"/>
    <mergeCell ref="C33:E33"/>
    <mergeCell ref="G33:H33"/>
    <mergeCell ref="J33:L33"/>
    <mergeCell ref="N33:O33"/>
    <mergeCell ref="G34:H34"/>
    <mergeCell ref="J34:L34"/>
    <mergeCell ref="A36:T36"/>
    <mergeCell ref="F37:N37"/>
    <mergeCell ref="O37:T37"/>
    <mergeCell ref="A38:A40"/>
    <mergeCell ref="B38:B40"/>
    <mergeCell ref="C38:C40"/>
    <mergeCell ref="D38:D40"/>
    <mergeCell ref="E38:E40"/>
    <mergeCell ref="A58:T58"/>
    <mergeCell ref="F59:N59"/>
    <mergeCell ref="O59:T59"/>
    <mergeCell ref="A60:A62"/>
    <mergeCell ref="B60:B62"/>
    <mergeCell ref="C60:C62"/>
    <mergeCell ref="D60:D62"/>
    <mergeCell ref="E60:E62"/>
  </mergeCells>
  <printOptions horizontalCentered="1" verticalCentered="1"/>
  <pageMargins left="0.1968503937007874" right="0.1968503937007874" top="0.3937007874015748" bottom="0.3937007874015748" header="0.5118110236220472" footer="0.5118110236220472"/>
  <pageSetup fitToHeight="100" horizontalDpi="600" verticalDpi="600" orientation="landscape" paperSize="9" scale="61" r:id="rId2"/>
  <rowBreaks count="2" manualBreakCount="2">
    <brk id="34" max="19" man="1"/>
    <brk id="56" max="19" man="1"/>
  </rowBreaks>
  <drawing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X78"/>
  <sheetViews>
    <sheetView showZeros="0" view="pageBreakPreview" zoomScale="60" zoomScalePageLayoutView="0" workbookViewId="0" topLeftCell="A1">
      <selection activeCell="A1" sqref="A1:T1"/>
    </sheetView>
  </sheetViews>
  <sheetFormatPr defaultColWidth="9.00390625" defaultRowHeight="13.5"/>
  <cols>
    <col min="1" max="1" width="3.625" style="48" customWidth="1"/>
    <col min="2" max="2" width="19.375" style="48" customWidth="1"/>
    <col min="3" max="4" width="19.375" style="47" customWidth="1"/>
    <col min="5" max="5" width="7.125" style="47" customWidth="1"/>
    <col min="6" max="20" width="9.50390625" style="47" customWidth="1"/>
    <col min="21" max="16384" width="9.00390625" style="47" customWidth="1"/>
  </cols>
  <sheetData>
    <row r="1" spans="1:20" ht="30" customHeight="1">
      <c r="A1" s="443" t="s">
        <v>428</v>
      </c>
      <c r="B1" s="443"/>
      <c r="C1" s="443"/>
      <c r="D1" s="443"/>
      <c r="E1" s="443"/>
      <c r="F1" s="443"/>
      <c r="G1" s="443"/>
      <c r="H1" s="443"/>
      <c r="I1" s="443"/>
      <c r="J1" s="443"/>
      <c r="K1" s="443"/>
      <c r="L1" s="443"/>
      <c r="M1" s="443"/>
      <c r="N1" s="443"/>
      <c r="O1" s="443"/>
      <c r="P1" s="443"/>
      <c r="Q1" s="443"/>
      <c r="R1" s="443"/>
      <c r="S1" s="443"/>
      <c r="T1" s="443"/>
    </row>
    <row r="2" spans="1:20" ht="21.75" customHeight="1">
      <c r="A2" s="49"/>
      <c r="B2" s="50"/>
      <c r="C2" s="50"/>
      <c r="D2" s="50"/>
      <c r="E2" s="51"/>
      <c r="F2" s="444" t="s">
        <v>230</v>
      </c>
      <c r="G2" s="445"/>
      <c r="H2" s="445"/>
      <c r="I2" s="445"/>
      <c r="J2" s="445"/>
      <c r="K2" s="445"/>
      <c r="L2" s="445"/>
      <c r="M2" s="445"/>
      <c r="N2" s="446"/>
      <c r="O2" s="444" t="s">
        <v>231</v>
      </c>
      <c r="P2" s="445"/>
      <c r="Q2" s="445"/>
      <c r="R2" s="445"/>
      <c r="S2" s="445"/>
      <c r="T2" s="446"/>
    </row>
    <row r="3" spans="1:20" ht="12.75" customHeight="1">
      <c r="A3" s="447"/>
      <c r="B3" s="450" t="s">
        <v>34</v>
      </c>
      <c r="C3" s="447" t="s">
        <v>75</v>
      </c>
      <c r="D3" s="447" t="s">
        <v>35</v>
      </c>
      <c r="E3" s="447" t="s">
        <v>54</v>
      </c>
      <c r="F3" s="52" t="s">
        <v>36</v>
      </c>
      <c r="G3" s="52" t="s">
        <v>37</v>
      </c>
      <c r="H3" s="52" t="s">
        <v>38</v>
      </c>
      <c r="I3" s="52" t="s">
        <v>39</v>
      </c>
      <c r="J3" s="52" t="s">
        <v>40</v>
      </c>
      <c r="K3" s="52" t="s">
        <v>41</v>
      </c>
      <c r="L3" s="52" t="s">
        <v>42</v>
      </c>
      <c r="M3" s="52" t="s">
        <v>43</v>
      </c>
      <c r="N3" s="52" t="s">
        <v>48</v>
      </c>
      <c r="O3" s="52" t="s">
        <v>49</v>
      </c>
      <c r="P3" s="52" t="s">
        <v>50</v>
      </c>
      <c r="Q3" s="52" t="s">
        <v>51</v>
      </c>
      <c r="R3" s="52" t="s">
        <v>52</v>
      </c>
      <c r="S3" s="52" t="s">
        <v>53</v>
      </c>
      <c r="T3" s="52" t="s">
        <v>78</v>
      </c>
    </row>
    <row r="4" spans="1:20" ht="42.75" customHeight="1">
      <c r="A4" s="448"/>
      <c r="B4" s="451"/>
      <c r="C4" s="448"/>
      <c r="D4" s="448"/>
      <c r="E4" s="448"/>
      <c r="F4" s="64" t="s">
        <v>252</v>
      </c>
      <c r="G4" s="64" t="s">
        <v>409</v>
      </c>
      <c r="H4" s="54" t="s">
        <v>119</v>
      </c>
      <c r="I4" s="55" t="s">
        <v>118</v>
      </c>
      <c r="J4" s="55" t="s">
        <v>130</v>
      </c>
      <c r="K4" s="53" t="s">
        <v>411</v>
      </c>
      <c r="L4" s="55" t="s">
        <v>44</v>
      </c>
      <c r="M4" s="55" t="s">
        <v>45</v>
      </c>
      <c r="N4" s="55" t="s">
        <v>46</v>
      </c>
      <c r="O4" s="55" t="s">
        <v>117</v>
      </c>
      <c r="P4" s="55" t="s">
        <v>116</v>
      </c>
      <c r="Q4" s="55" t="s">
        <v>121</v>
      </c>
      <c r="R4" s="55" t="s">
        <v>115</v>
      </c>
      <c r="S4" s="55" t="s">
        <v>120</v>
      </c>
      <c r="T4" s="55" t="s">
        <v>126</v>
      </c>
    </row>
    <row r="5" spans="1:20" ht="22.5" customHeight="1">
      <c r="A5" s="449"/>
      <c r="B5" s="452"/>
      <c r="C5" s="449"/>
      <c r="D5" s="449"/>
      <c r="E5" s="449"/>
      <c r="F5" s="131" t="s">
        <v>232</v>
      </c>
      <c r="G5" s="131" t="s">
        <v>232</v>
      </c>
      <c r="H5" s="131" t="s">
        <v>233</v>
      </c>
      <c r="I5" s="131" t="s">
        <v>234</v>
      </c>
      <c r="J5" s="131" t="s">
        <v>234</v>
      </c>
      <c r="K5" s="131" t="s">
        <v>235</v>
      </c>
      <c r="L5" s="131" t="s">
        <v>235</v>
      </c>
      <c r="M5" s="131" t="s">
        <v>235</v>
      </c>
      <c r="N5" s="131" t="s">
        <v>235</v>
      </c>
      <c r="O5" s="131" t="s">
        <v>236</v>
      </c>
      <c r="P5" s="131" t="s">
        <v>235</v>
      </c>
      <c r="Q5" s="131" t="s">
        <v>235</v>
      </c>
      <c r="R5" s="131" t="s">
        <v>235</v>
      </c>
      <c r="S5" s="131" t="s">
        <v>235</v>
      </c>
      <c r="T5" s="131" t="s">
        <v>237</v>
      </c>
    </row>
    <row r="6" spans="1:20" ht="33.75" customHeight="1">
      <c r="A6" s="57">
        <v>1</v>
      </c>
      <c r="B6" s="281"/>
      <c r="C6" s="281"/>
      <c r="D6" s="282"/>
      <c r="E6" s="282"/>
      <c r="F6" s="283"/>
      <c r="G6" s="283"/>
      <c r="H6" s="283"/>
      <c r="I6" s="283"/>
      <c r="J6" s="283"/>
      <c r="K6" s="283"/>
      <c r="L6" s="283"/>
      <c r="M6" s="283"/>
      <c r="N6" s="283"/>
      <c r="O6" s="283"/>
      <c r="P6" s="283"/>
      <c r="Q6" s="283"/>
      <c r="R6" s="283"/>
      <c r="S6" s="283"/>
      <c r="T6" s="283"/>
    </row>
    <row r="7" spans="1:20" ht="33.75" customHeight="1">
      <c r="A7" s="57">
        <v>2</v>
      </c>
      <c r="B7" s="281"/>
      <c r="C7" s="281"/>
      <c r="D7" s="282"/>
      <c r="E7" s="282"/>
      <c r="F7" s="283"/>
      <c r="G7" s="283"/>
      <c r="H7" s="283"/>
      <c r="I7" s="283"/>
      <c r="J7" s="283"/>
      <c r="K7" s="283"/>
      <c r="L7" s="283"/>
      <c r="M7" s="283"/>
      <c r="N7" s="283"/>
      <c r="O7" s="283"/>
      <c r="P7" s="283"/>
      <c r="Q7" s="283"/>
      <c r="R7" s="283"/>
      <c r="S7" s="283"/>
      <c r="T7" s="283"/>
    </row>
    <row r="8" spans="1:20" ht="33.75" customHeight="1">
      <c r="A8" s="57">
        <v>3</v>
      </c>
      <c r="B8" s="281"/>
      <c r="C8" s="281"/>
      <c r="D8" s="282"/>
      <c r="E8" s="282"/>
      <c r="F8" s="283"/>
      <c r="G8" s="283"/>
      <c r="H8" s="283"/>
      <c r="I8" s="283"/>
      <c r="J8" s="283"/>
      <c r="K8" s="283"/>
      <c r="L8" s="283"/>
      <c r="M8" s="283"/>
      <c r="N8" s="283"/>
      <c r="O8" s="283"/>
      <c r="P8" s="283"/>
      <c r="Q8" s="283"/>
      <c r="R8" s="283"/>
      <c r="S8" s="283"/>
      <c r="T8" s="283"/>
    </row>
    <row r="9" spans="1:20" ht="33.75" customHeight="1">
      <c r="A9" s="57">
        <v>4</v>
      </c>
      <c r="B9" s="281"/>
      <c r="C9" s="281"/>
      <c r="D9" s="282"/>
      <c r="E9" s="282"/>
      <c r="F9" s="283"/>
      <c r="G9" s="283"/>
      <c r="H9" s="283"/>
      <c r="I9" s="283"/>
      <c r="J9" s="283"/>
      <c r="K9" s="283"/>
      <c r="L9" s="283"/>
      <c r="M9" s="283"/>
      <c r="N9" s="283"/>
      <c r="O9" s="283"/>
      <c r="P9" s="283"/>
      <c r="Q9" s="283"/>
      <c r="R9" s="283"/>
      <c r="S9" s="283"/>
      <c r="T9" s="283"/>
    </row>
    <row r="10" spans="1:20" ht="33.75" customHeight="1">
      <c r="A10" s="57">
        <v>5</v>
      </c>
      <c r="B10" s="281"/>
      <c r="C10" s="281"/>
      <c r="D10" s="282"/>
      <c r="E10" s="282"/>
      <c r="F10" s="283"/>
      <c r="G10" s="283"/>
      <c r="H10" s="283"/>
      <c r="I10" s="283"/>
      <c r="J10" s="283"/>
      <c r="K10" s="283"/>
      <c r="L10" s="283"/>
      <c r="M10" s="283"/>
      <c r="N10" s="283"/>
      <c r="O10" s="283"/>
      <c r="P10" s="283"/>
      <c r="Q10" s="283"/>
      <c r="R10" s="283"/>
      <c r="S10" s="283"/>
      <c r="T10" s="283"/>
    </row>
    <row r="11" spans="1:20" ht="33.75" customHeight="1">
      <c r="A11" s="57">
        <v>6</v>
      </c>
      <c r="B11" s="281"/>
      <c r="C11" s="281"/>
      <c r="D11" s="282"/>
      <c r="E11" s="282"/>
      <c r="F11" s="283"/>
      <c r="G11" s="283"/>
      <c r="H11" s="283"/>
      <c r="I11" s="283"/>
      <c r="J11" s="283"/>
      <c r="K11" s="283"/>
      <c r="L11" s="283"/>
      <c r="M11" s="283"/>
      <c r="N11" s="283"/>
      <c r="O11" s="283"/>
      <c r="P11" s="283"/>
      <c r="Q11" s="283"/>
      <c r="R11" s="283"/>
      <c r="S11" s="283"/>
      <c r="T11" s="283"/>
    </row>
    <row r="12" spans="1:20" ht="33.75" customHeight="1">
      <c r="A12" s="57">
        <v>7</v>
      </c>
      <c r="B12" s="281"/>
      <c r="C12" s="284"/>
      <c r="D12" s="282"/>
      <c r="E12" s="282"/>
      <c r="F12" s="283"/>
      <c r="G12" s="283"/>
      <c r="H12" s="283"/>
      <c r="I12" s="283"/>
      <c r="J12" s="283"/>
      <c r="K12" s="283"/>
      <c r="L12" s="283"/>
      <c r="M12" s="283"/>
      <c r="N12" s="283"/>
      <c r="O12" s="283"/>
      <c r="P12" s="283"/>
      <c r="Q12" s="283"/>
      <c r="R12" s="283"/>
      <c r="S12" s="283"/>
      <c r="T12" s="283"/>
    </row>
    <row r="13" spans="1:20" ht="33.75" customHeight="1">
      <c r="A13" s="57">
        <v>8</v>
      </c>
      <c r="B13" s="281"/>
      <c r="C13" s="284"/>
      <c r="D13" s="282"/>
      <c r="E13" s="282"/>
      <c r="F13" s="283"/>
      <c r="G13" s="283"/>
      <c r="H13" s="283"/>
      <c r="I13" s="283"/>
      <c r="J13" s="283"/>
      <c r="K13" s="283"/>
      <c r="L13" s="283"/>
      <c r="M13" s="283"/>
      <c r="N13" s="283"/>
      <c r="O13" s="283"/>
      <c r="P13" s="283"/>
      <c r="Q13" s="283"/>
      <c r="R13" s="283"/>
      <c r="S13" s="283"/>
      <c r="T13" s="283"/>
    </row>
    <row r="14" spans="1:20" ht="33.75" customHeight="1">
      <c r="A14" s="57">
        <v>9</v>
      </c>
      <c r="B14" s="281"/>
      <c r="C14" s="284"/>
      <c r="D14" s="282"/>
      <c r="E14" s="282"/>
      <c r="F14" s="283"/>
      <c r="G14" s="283"/>
      <c r="H14" s="283"/>
      <c r="I14" s="283"/>
      <c r="J14" s="283"/>
      <c r="K14" s="283"/>
      <c r="L14" s="283"/>
      <c r="M14" s="283"/>
      <c r="N14" s="283"/>
      <c r="O14" s="283"/>
      <c r="P14" s="283"/>
      <c r="Q14" s="283"/>
      <c r="R14" s="283"/>
      <c r="S14" s="283"/>
      <c r="T14" s="283"/>
    </row>
    <row r="15" spans="1:20" ht="33.75" customHeight="1">
      <c r="A15" s="57">
        <v>10</v>
      </c>
      <c r="B15" s="281"/>
      <c r="C15" s="284"/>
      <c r="D15" s="282"/>
      <c r="E15" s="282"/>
      <c r="F15" s="283"/>
      <c r="G15" s="283"/>
      <c r="H15" s="283"/>
      <c r="I15" s="283"/>
      <c r="J15" s="283"/>
      <c r="K15" s="283"/>
      <c r="L15" s="283"/>
      <c r="M15" s="283"/>
      <c r="N15" s="283"/>
      <c r="O15" s="283"/>
      <c r="P15" s="283"/>
      <c r="Q15" s="283"/>
      <c r="R15" s="283"/>
      <c r="S15" s="283"/>
      <c r="T15" s="283"/>
    </row>
    <row r="16" spans="1:20" ht="33.75" customHeight="1">
      <c r="A16" s="57">
        <v>11</v>
      </c>
      <c r="B16" s="281"/>
      <c r="C16" s="284"/>
      <c r="D16" s="282"/>
      <c r="E16" s="282"/>
      <c r="F16" s="283"/>
      <c r="G16" s="283"/>
      <c r="H16" s="283"/>
      <c r="I16" s="283"/>
      <c r="J16" s="283"/>
      <c r="K16" s="283"/>
      <c r="L16" s="283"/>
      <c r="M16" s="283"/>
      <c r="N16" s="283"/>
      <c r="O16" s="283"/>
      <c r="P16" s="283"/>
      <c r="Q16" s="283"/>
      <c r="R16" s="283"/>
      <c r="S16" s="283"/>
      <c r="T16" s="283"/>
    </row>
    <row r="17" spans="1:20" ht="33.75" customHeight="1">
      <c r="A17" s="57">
        <v>12</v>
      </c>
      <c r="B17" s="281"/>
      <c r="C17" s="284"/>
      <c r="D17" s="282"/>
      <c r="E17" s="282"/>
      <c r="F17" s="283"/>
      <c r="G17" s="283"/>
      <c r="H17" s="283"/>
      <c r="I17" s="283"/>
      <c r="J17" s="283"/>
      <c r="K17" s="283"/>
      <c r="L17" s="283"/>
      <c r="M17" s="283"/>
      <c r="N17" s="283"/>
      <c r="O17" s="283"/>
      <c r="P17" s="283"/>
      <c r="Q17" s="283"/>
      <c r="R17" s="283"/>
      <c r="S17" s="283"/>
      <c r="T17" s="283"/>
    </row>
    <row r="18" spans="1:20" ht="33.75" customHeight="1">
      <c r="A18" s="57">
        <v>13</v>
      </c>
      <c r="B18" s="281"/>
      <c r="C18" s="284"/>
      <c r="D18" s="282"/>
      <c r="E18" s="282"/>
      <c r="F18" s="283"/>
      <c r="G18" s="283"/>
      <c r="H18" s="283"/>
      <c r="I18" s="283"/>
      <c r="J18" s="283"/>
      <c r="K18" s="283"/>
      <c r="L18" s="283"/>
      <c r="M18" s="283"/>
      <c r="N18" s="283"/>
      <c r="O18" s="283"/>
      <c r="P18" s="283"/>
      <c r="Q18" s="283"/>
      <c r="R18" s="283"/>
      <c r="S18" s="283"/>
      <c r="T18" s="283"/>
    </row>
    <row r="19" spans="1:20" ht="33.75" customHeight="1">
      <c r="A19" s="57">
        <v>14</v>
      </c>
      <c r="B19" s="281"/>
      <c r="C19" s="284"/>
      <c r="D19" s="282"/>
      <c r="E19" s="282"/>
      <c r="F19" s="283"/>
      <c r="G19" s="283"/>
      <c r="H19" s="283"/>
      <c r="I19" s="283"/>
      <c r="J19" s="283"/>
      <c r="K19" s="283"/>
      <c r="L19" s="283"/>
      <c r="M19" s="283"/>
      <c r="N19" s="283"/>
      <c r="O19" s="283"/>
      <c r="P19" s="283"/>
      <c r="Q19" s="283"/>
      <c r="R19" s="283"/>
      <c r="S19" s="283"/>
      <c r="T19" s="283"/>
    </row>
    <row r="20" spans="1:20" ht="33.75" customHeight="1">
      <c r="A20" s="57">
        <v>15</v>
      </c>
      <c r="B20" s="281"/>
      <c r="C20" s="284"/>
      <c r="D20" s="282"/>
      <c r="E20" s="282"/>
      <c r="F20" s="283"/>
      <c r="G20" s="283"/>
      <c r="H20" s="283"/>
      <c r="I20" s="283"/>
      <c r="J20" s="283"/>
      <c r="K20" s="283"/>
      <c r="L20" s="283"/>
      <c r="M20" s="283"/>
      <c r="N20" s="283"/>
      <c r="O20" s="283"/>
      <c r="P20" s="283"/>
      <c r="Q20" s="283"/>
      <c r="R20" s="283"/>
      <c r="S20" s="283"/>
      <c r="T20" s="283"/>
    </row>
    <row r="21" spans="2:20" ht="21" customHeight="1">
      <c r="B21" s="58"/>
      <c r="C21" s="58"/>
      <c r="D21" s="58"/>
      <c r="E21" s="58"/>
      <c r="F21" s="144">
        <f>COUNTA(F6:F20)</f>
        <v>0</v>
      </c>
      <c r="G21" s="144">
        <f aca="true" t="shared" si="0" ref="G21:T21">COUNTA(G6:G20)</f>
        <v>0</v>
      </c>
      <c r="H21" s="144">
        <f t="shared" si="0"/>
        <v>0</v>
      </c>
      <c r="I21" s="144">
        <f t="shared" si="0"/>
        <v>0</v>
      </c>
      <c r="J21" s="144">
        <f t="shared" si="0"/>
        <v>0</v>
      </c>
      <c r="K21" s="144">
        <f t="shared" si="0"/>
        <v>0</v>
      </c>
      <c r="L21" s="144">
        <f t="shared" si="0"/>
        <v>0</v>
      </c>
      <c r="M21" s="144">
        <f t="shared" si="0"/>
        <v>0</v>
      </c>
      <c r="N21" s="144">
        <f t="shared" si="0"/>
        <v>0</v>
      </c>
      <c r="O21" s="144">
        <f t="shared" si="0"/>
        <v>0</v>
      </c>
      <c r="P21" s="144">
        <f t="shared" si="0"/>
        <v>0</v>
      </c>
      <c r="Q21" s="144">
        <f t="shared" si="0"/>
        <v>0</v>
      </c>
      <c r="R21" s="144">
        <f t="shared" si="0"/>
        <v>0</v>
      </c>
      <c r="S21" s="144">
        <f t="shared" si="0"/>
        <v>0</v>
      </c>
      <c r="T21" s="144">
        <f t="shared" si="0"/>
        <v>0</v>
      </c>
    </row>
    <row r="22" spans="2:20" ht="21" customHeight="1">
      <c r="B22" s="154"/>
      <c r="C22" s="154"/>
      <c r="D22" s="154"/>
      <c r="E22" s="154"/>
      <c r="F22" s="143"/>
      <c r="G22" s="143"/>
      <c r="H22" s="143"/>
      <c r="I22" s="143"/>
      <c r="J22" s="143"/>
      <c r="K22" s="143"/>
      <c r="L22" s="143"/>
      <c r="M22" s="143"/>
      <c r="N22" s="143"/>
      <c r="O22" s="143"/>
      <c r="P22" s="143"/>
      <c r="Q22" s="143"/>
      <c r="R22" s="143"/>
      <c r="S22" s="143"/>
      <c r="T22" s="143"/>
    </row>
    <row r="23" spans="2:18" ht="21" customHeight="1">
      <c r="B23" s="470" t="s">
        <v>284</v>
      </c>
      <c r="C23" s="471">
        <f>'総合申込書'!D25</f>
        <v>0</v>
      </c>
      <c r="D23" s="471"/>
      <c r="E23" s="471"/>
      <c r="G23" s="444" t="s">
        <v>460</v>
      </c>
      <c r="H23" s="445"/>
      <c r="I23" s="445"/>
      <c r="J23" s="445"/>
      <c r="K23" s="445"/>
      <c r="L23" s="446"/>
      <c r="M23" s="139" t="s">
        <v>250</v>
      </c>
      <c r="N23" s="135"/>
      <c r="O23" s="135"/>
      <c r="P23" s="135"/>
      <c r="Q23" s="135"/>
      <c r="R23" s="135"/>
    </row>
    <row r="24" spans="1:18" ht="21" customHeight="1">
      <c r="A24" s="149"/>
      <c r="B24" s="470"/>
      <c r="C24" s="472"/>
      <c r="D24" s="472"/>
      <c r="E24" s="472"/>
      <c r="F24" s="166" t="s">
        <v>276</v>
      </c>
      <c r="G24" s="142" t="s">
        <v>239</v>
      </c>
      <c r="H24" s="138" t="s">
        <v>238</v>
      </c>
      <c r="I24" s="145">
        <f>SUM(F21,G21,F56,G56,F78,G78)</f>
        <v>0</v>
      </c>
      <c r="J24" s="138" t="s">
        <v>245</v>
      </c>
      <c r="K24" s="473">
        <f>20000*I24</f>
        <v>0</v>
      </c>
      <c r="L24" s="473"/>
      <c r="M24" s="200" t="s">
        <v>251</v>
      </c>
      <c r="N24" s="136"/>
      <c r="O24" s="136"/>
      <c r="P24" s="136"/>
      <c r="Q24" s="136"/>
      <c r="R24" s="136"/>
    </row>
    <row r="25" spans="2:18" ht="21" customHeight="1">
      <c r="B25" s="148"/>
      <c r="C25" s="161"/>
      <c r="D25" s="150"/>
      <c r="E25" s="150"/>
      <c r="F25" s="166" t="s">
        <v>277</v>
      </c>
      <c r="G25" s="142" t="s">
        <v>240</v>
      </c>
      <c r="H25" s="138" t="s">
        <v>238</v>
      </c>
      <c r="I25" s="145">
        <f>SUM(H21,H56,H78)/2</f>
        <v>0</v>
      </c>
      <c r="J25" s="138" t="s">
        <v>245</v>
      </c>
      <c r="K25" s="455">
        <f>16000*I25</f>
        <v>0</v>
      </c>
      <c r="L25" s="455"/>
      <c r="M25" s="200" t="s">
        <v>254</v>
      </c>
      <c r="N25" s="136"/>
      <c r="O25" s="136"/>
      <c r="P25" s="136"/>
      <c r="Q25" s="136"/>
      <c r="R25" s="136"/>
    </row>
    <row r="26" spans="1:18" ht="21" customHeight="1">
      <c r="A26" s="143"/>
      <c r="B26" s="148" t="s">
        <v>47</v>
      </c>
      <c r="C26" s="454">
        <f>'総合申込書'!D28</f>
        <v>0</v>
      </c>
      <c r="D26" s="454"/>
      <c r="E26" s="454"/>
      <c r="F26" s="166" t="s">
        <v>278</v>
      </c>
      <c r="G26" s="60" t="s">
        <v>241</v>
      </c>
      <c r="H26" s="138" t="s">
        <v>238</v>
      </c>
      <c r="I26" s="145">
        <f>SUM(T21,T56,T78)/2</f>
        <v>0</v>
      </c>
      <c r="J26" s="138" t="s">
        <v>245</v>
      </c>
      <c r="K26" s="455">
        <f>12000*I26</f>
        <v>0</v>
      </c>
      <c r="L26" s="455"/>
      <c r="M26" s="136"/>
      <c r="N26" s="136"/>
      <c r="O26" s="136"/>
      <c r="P26" s="136"/>
      <c r="Q26" s="136"/>
      <c r="R26" s="136"/>
    </row>
    <row r="27" spans="2:18" ht="21" customHeight="1">
      <c r="B27" s="148" t="s">
        <v>76</v>
      </c>
      <c r="C27" s="454">
        <f>'総合申込書'!D29</f>
        <v>0</v>
      </c>
      <c r="D27" s="454"/>
      <c r="E27" s="454"/>
      <c r="F27" s="166" t="s">
        <v>279</v>
      </c>
      <c r="G27" s="60" t="s">
        <v>242</v>
      </c>
      <c r="H27" s="138" t="s">
        <v>238</v>
      </c>
      <c r="I27" s="145">
        <f>SUM(I21,J21,O21,I56,J56,O56,I78,J78,O78)</f>
        <v>0</v>
      </c>
      <c r="J27" s="138" t="s">
        <v>245</v>
      </c>
      <c r="K27" s="455">
        <f>10000*I27</f>
        <v>0</v>
      </c>
      <c r="L27" s="455"/>
      <c r="M27" s="137"/>
      <c r="N27" s="137"/>
      <c r="O27" s="137"/>
      <c r="P27" s="137"/>
      <c r="Q27" s="137"/>
      <c r="R27" s="137"/>
    </row>
    <row r="28" spans="2:18" ht="21" customHeight="1">
      <c r="B28" s="148" t="s">
        <v>77</v>
      </c>
      <c r="C28" s="454">
        <f>'総合申込書'!D30</f>
        <v>0</v>
      </c>
      <c r="D28" s="454"/>
      <c r="E28" s="454"/>
      <c r="F28" s="166" t="s">
        <v>280</v>
      </c>
      <c r="G28" s="60" t="s">
        <v>243</v>
      </c>
      <c r="H28" s="138" t="s">
        <v>238</v>
      </c>
      <c r="I28" s="145">
        <f>SUM(K21:N21,P21:S21,K56:N56,P56:S56,K78:N78,P78:S78)</f>
        <v>0</v>
      </c>
      <c r="J28" s="138" t="s">
        <v>245</v>
      </c>
      <c r="K28" s="455">
        <f>8000*I28</f>
        <v>0</v>
      </c>
      <c r="L28" s="455"/>
      <c r="M28" s="199"/>
      <c r="N28" s="199"/>
      <c r="O28" s="199"/>
      <c r="P28" s="199"/>
      <c r="Q28" s="199"/>
      <c r="R28" s="137"/>
    </row>
    <row r="29" spans="2:24" ht="21" customHeight="1" thickBot="1">
      <c r="B29" s="148" t="s">
        <v>56</v>
      </c>
      <c r="C29" s="454">
        <f>'総合申込書'!D31</f>
        <v>0</v>
      </c>
      <c r="D29" s="454"/>
      <c r="E29" s="454"/>
      <c r="G29" s="60" t="s">
        <v>244</v>
      </c>
      <c r="H29" s="138" t="s">
        <v>238</v>
      </c>
      <c r="I29" s="167"/>
      <c r="J29" s="138" t="s">
        <v>245</v>
      </c>
      <c r="K29" s="455"/>
      <c r="L29" s="455"/>
      <c r="M29" s="63"/>
      <c r="N29" s="132"/>
      <c r="O29" s="67"/>
      <c r="P29" s="67"/>
      <c r="Q29" s="67"/>
      <c r="R29" s="67"/>
      <c r="S29" s="133"/>
      <c r="T29" s="67"/>
      <c r="U29" s="67"/>
      <c r="V29" s="67"/>
      <c r="W29" s="67"/>
      <c r="X29" s="67"/>
    </row>
    <row r="30" spans="2:20" ht="21" customHeight="1" thickBot="1">
      <c r="B30" s="148" t="s">
        <v>55</v>
      </c>
      <c r="C30" s="454">
        <f>'総合申込書'!D32</f>
        <v>0</v>
      </c>
      <c r="D30" s="454"/>
      <c r="E30" s="454"/>
      <c r="G30" s="134" t="s">
        <v>249</v>
      </c>
      <c r="H30" s="138" t="s">
        <v>238</v>
      </c>
      <c r="I30" s="285"/>
      <c r="J30" s="138" t="s">
        <v>245</v>
      </c>
      <c r="K30" s="455">
        <f>2000*I30</f>
        <v>0</v>
      </c>
      <c r="L30" s="455"/>
      <c r="M30" s="456" t="s">
        <v>263</v>
      </c>
      <c r="N30" s="457"/>
      <c r="O30" s="457"/>
      <c r="P30" s="457"/>
      <c r="Q30" s="457"/>
      <c r="R30" s="457"/>
      <c r="S30" s="457"/>
      <c r="T30" s="195"/>
    </row>
    <row r="31" spans="2:20" ht="21" customHeight="1">
      <c r="B31" s="148"/>
      <c r="C31" s="160"/>
      <c r="D31" s="160"/>
      <c r="E31" s="160"/>
      <c r="G31" s="161"/>
      <c r="H31" s="160"/>
      <c r="I31" s="162"/>
      <c r="J31" s="160"/>
      <c r="K31" s="160"/>
      <c r="L31" s="163"/>
      <c r="M31" s="163"/>
      <c r="N31" s="164"/>
      <c r="O31" s="165"/>
      <c r="P31" s="165"/>
      <c r="Q31" s="165"/>
      <c r="R31" s="165"/>
      <c r="S31" s="165"/>
      <c r="T31" s="165"/>
    </row>
    <row r="32" spans="2:18" ht="20.25" customHeight="1" thickBot="1">
      <c r="B32" s="201"/>
      <c r="C32" s="458" t="s">
        <v>417</v>
      </c>
      <c r="D32" s="459"/>
      <c r="E32" s="460"/>
      <c r="G32" s="461" t="s">
        <v>283</v>
      </c>
      <c r="H32" s="461"/>
      <c r="N32" s="61"/>
      <c r="Q32" s="62"/>
      <c r="R32" s="62"/>
    </row>
    <row r="33" spans="2:15" ht="20.25" customHeight="1" thickBot="1">
      <c r="B33" s="202"/>
      <c r="C33" s="462" t="s">
        <v>217</v>
      </c>
      <c r="D33" s="463"/>
      <c r="E33" s="464"/>
      <c r="G33" s="465">
        <f>SUM(K24:L29)</f>
        <v>0</v>
      </c>
      <c r="H33" s="466"/>
      <c r="I33" s="159" t="s">
        <v>275</v>
      </c>
      <c r="J33" s="465">
        <f>K30</f>
        <v>0</v>
      </c>
      <c r="K33" s="467"/>
      <c r="L33" s="466"/>
      <c r="M33" s="159" t="s">
        <v>274</v>
      </c>
      <c r="N33" s="468">
        <f>G33-J33</f>
        <v>0</v>
      </c>
      <c r="O33" s="469"/>
    </row>
    <row r="34" spans="7:12" ht="20.25" customHeight="1">
      <c r="G34" s="453" t="s">
        <v>281</v>
      </c>
      <c r="H34" s="453"/>
      <c r="J34" s="453" t="s">
        <v>282</v>
      </c>
      <c r="K34" s="453"/>
      <c r="L34" s="453"/>
    </row>
    <row r="35" spans="7:12" ht="20.25" customHeight="1">
      <c r="G35" s="48"/>
      <c r="H35" s="48"/>
      <c r="J35" s="48"/>
      <c r="K35" s="48"/>
      <c r="L35" s="48"/>
    </row>
    <row r="36" spans="1:20" ht="30" customHeight="1">
      <c r="A36" s="443" t="s">
        <v>429</v>
      </c>
      <c r="B36" s="443"/>
      <c r="C36" s="443"/>
      <c r="D36" s="443"/>
      <c r="E36" s="443"/>
      <c r="F36" s="443"/>
      <c r="G36" s="443"/>
      <c r="H36" s="443"/>
      <c r="I36" s="443"/>
      <c r="J36" s="443"/>
      <c r="K36" s="443"/>
      <c r="L36" s="443"/>
      <c r="M36" s="443"/>
      <c r="N36" s="443"/>
      <c r="O36" s="443"/>
      <c r="P36" s="443"/>
      <c r="Q36" s="443"/>
      <c r="R36" s="443"/>
      <c r="S36" s="443"/>
      <c r="T36" s="443"/>
    </row>
    <row r="37" spans="1:20" ht="21.75" customHeight="1">
      <c r="A37" s="49"/>
      <c r="B37" s="50"/>
      <c r="C37" s="50"/>
      <c r="D37" s="50"/>
      <c r="E37" s="51"/>
      <c r="F37" s="444" t="s">
        <v>230</v>
      </c>
      <c r="G37" s="445"/>
      <c r="H37" s="445"/>
      <c r="I37" s="445"/>
      <c r="J37" s="445"/>
      <c r="K37" s="445"/>
      <c r="L37" s="445"/>
      <c r="M37" s="445"/>
      <c r="N37" s="446"/>
      <c r="O37" s="444" t="s">
        <v>231</v>
      </c>
      <c r="P37" s="445"/>
      <c r="Q37" s="445"/>
      <c r="R37" s="445"/>
      <c r="S37" s="445"/>
      <c r="T37" s="446"/>
    </row>
    <row r="38" spans="1:20" ht="12.75" customHeight="1">
      <c r="A38" s="447"/>
      <c r="B38" s="450" t="s">
        <v>34</v>
      </c>
      <c r="C38" s="447" t="s">
        <v>75</v>
      </c>
      <c r="D38" s="447" t="s">
        <v>35</v>
      </c>
      <c r="E38" s="447" t="s">
        <v>54</v>
      </c>
      <c r="F38" s="52" t="s">
        <v>36</v>
      </c>
      <c r="G38" s="52" t="s">
        <v>37</v>
      </c>
      <c r="H38" s="52" t="s">
        <v>38</v>
      </c>
      <c r="I38" s="52" t="s">
        <v>39</v>
      </c>
      <c r="J38" s="52" t="s">
        <v>40</v>
      </c>
      <c r="K38" s="52" t="s">
        <v>41</v>
      </c>
      <c r="L38" s="52" t="s">
        <v>42</v>
      </c>
      <c r="M38" s="52" t="s">
        <v>43</v>
      </c>
      <c r="N38" s="52" t="s">
        <v>48</v>
      </c>
      <c r="O38" s="52" t="s">
        <v>49</v>
      </c>
      <c r="P38" s="52" t="s">
        <v>50</v>
      </c>
      <c r="Q38" s="52" t="s">
        <v>51</v>
      </c>
      <c r="R38" s="52" t="s">
        <v>52</v>
      </c>
      <c r="S38" s="52" t="s">
        <v>53</v>
      </c>
      <c r="T38" s="52" t="s">
        <v>78</v>
      </c>
    </row>
    <row r="39" spans="1:20" ht="42.75" customHeight="1">
      <c r="A39" s="448"/>
      <c r="B39" s="451"/>
      <c r="C39" s="448"/>
      <c r="D39" s="448"/>
      <c r="E39" s="448"/>
      <c r="F39" s="64" t="s">
        <v>252</v>
      </c>
      <c r="G39" s="64" t="s">
        <v>409</v>
      </c>
      <c r="H39" s="54" t="s">
        <v>119</v>
      </c>
      <c r="I39" s="55" t="s">
        <v>118</v>
      </c>
      <c r="J39" s="55" t="s">
        <v>130</v>
      </c>
      <c r="K39" s="53" t="s">
        <v>411</v>
      </c>
      <c r="L39" s="55" t="s">
        <v>44</v>
      </c>
      <c r="M39" s="55" t="s">
        <v>45</v>
      </c>
      <c r="N39" s="55" t="s">
        <v>46</v>
      </c>
      <c r="O39" s="55" t="s">
        <v>117</v>
      </c>
      <c r="P39" s="55" t="s">
        <v>116</v>
      </c>
      <c r="Q39" s="55" t="s">
        <v>121</v>
      </c>
      <c r="R39" s="55" t="s">
        <v>115</v>
      </c>
      <c r="S39" s="55" t="s">
        <v>120</v>
      </c>
      <c r="T39" s="55" t="s">
        <v>126</v>
      </c>
    </row>
    <row r="40" spans="1:20" ht="22.5" customHeight="1">
      <c r="A40" s="449"/>
      <c r="B40" s="452"/>
      <c r="C40" s="449"/>
      <c r="D40" s="449"/>
      <c r="E40" s="449"/>
      <c r="F40" s="131" t="s">
        <v>232</v>
      </c>
      <c r="G40" s="131" t="s">
        <v>232</v>
      </c>
      <c r="H40" s="131" t="s">
        <v>233</v>
      </c>
      <c r="I40" s="131" t="s">
        <v>234</v>
      </c>
      <c r="J40" s="131" t="s">
        <v>234</v>
      </c>
      <c r="K40" s="131" t="s">
        <v>235</v>
      </c>
      <c r="L40" s="131" t="s">
        <v>235</v>
      </c>
      <c r="M40" s="131" t="s">
        <v>235</v>
      </c>
      <c r="N40" s="131" t="s">
        <v>235</v>
      </c>
      <c r="O40" s="131" t="s">
        <v>236</v>
      </c>
      <c r="P40" s="131" t="s">
        <v>235</v>
      </c>
      <c r="Q40" s="131" t="s">
        <v>235</v>
      </c>
      <c r="R40" s="131" t="s">
        <v>235</v>
      </c>
      <c r="S40" s="131" t="s">
        <v>235</v>
      </c>
      <c r="T40" s="131" t="s">
        <v>237</v>
      </c>
    </row>
    <row r="41" spans="1:20" ht="33.75" customHeight="1">
      <c r="A41" s="56">
        <v>16</v>
      </c>
      <c r="B41" s="281"/>
      <c r="C41" s="281"/>
      <c r="D41" s="282"/>
      <c r="E41" s="282"/>
      <c r="F41" s="283"/>
      <c r="G41" s="283"/>
      <c r="H41" s="283"/>
      <c r="I41" s="283"/>
      <c r="J41" s="283"/>
      <c r="K41" s="283"/>
      <c r="L41" s="283"/>
      <c r="M41" s="283"/>
      <c r="N41" s="283"/>
      <c r="O41" s="283"/>
      <c r="P41" s="283"/>
      <c r="Q41" s="283"/>
      <c r="R41" s="283"/>
      <c r="S41" s="283"/>
      <c r="T41" s="283"/>
    </row>
    <row r="42" spans="1:20" ht="33.75" customHeight="1">
      <c r="A42" s="56">
        <v>17</v>
      </c>
      <c r="B42" s="281"/>
      <c r="C42" s="281"/>
      <c r="D42" s="282"/>
      <c r="E42" s="282"/>
      <c r="F42" s="283"/>
      <c r="G42" s="283"/>
      <c r="H42" s="283"/>
      <c r="I42" s="283"/>
      <c r="J42" s="283"/>
      <c r="K42" s="283"/>
      <c r="L42" s="283"/>
      <c r="M42" s="283"/>
      <c r="N42" s="283"/>
      <c r="O42" s="283"/>
      <c r="P42" s="283"/>
      <c r="Q42" s="283"/>
      <c r="R42" s="283"/>
      <c r="S42" s="283"/>
      <c r="T42" s="283"/>
    </row>
    <row r="43" spans="1:20" ht="33.75" customHeight="1">
      <c r="A43" s="56">
        <v>18</v>
      </c>
      <c r="B43" s="281"/>
      <c r="C43" s="281"/>
      <c r="D43" s="282"/>
      <c r="E43" s="282"/>
      <c r="F43" s="283"/>
      <c r="G43" s="283"/>
      <c r="H43" s="283"/>
      <c r="I43" s="283"/>
      <c r="J43" s="283"/>
      <c r="K43" s="283"/>
      <c r="L43" s="283"/>
      <c r="M43" s="283"/>
      <c r="N43" s="283"/>
      <c r="O43" s="283"/>
      <c r="P43" s="283"/>
      <c r="Q43" s="283"/>
      <c r="R43" s="283"/>
      <c r="S43" s="283"/>
      <c r="T43" s="283"/>
    </row>
    <row r="44" spans="1:20" ht="33.75" customHeight="1">
      <c r="A44" s="56">
        <v>19</v>
      </c>
      <c r="B44" s="281"/>
      <c r="C44" s="281"/>
      <c r="D44" s="282"/>
      <c r="E44" s="282"/>
      <c r="F44" s="283"/>
      <c r="G44" s="283"/>
      <c r="H44" s="283"/>
      <c r="I44" s="283"/>
      <c r="J44" s="283"/>
      <c r="K44" s="283"/>
      <c r="L44" s="283"/>
      <c r="M44" s="283"/>
      <c r="N44" s="283"/>
      <c r="O44" s="283"/>
      <c r="P44" s="283"/>
      <c r="Q44" s="283"/>
      <c r="R44" s="283"/>
      <c r="S44" s="283"/>
      <c r="T44" s="283"/>
    </row>
    <row r="45" spans="1:20" ht="33.75" customHeight="1">
      <c r="A45" s="56">
        <v>20</v>
      </c>
      <c r="B45" s="281"/>
      <c r="C45" s="281"/>
      <c r="D45" s="282"/>
      <c r="E45" s="282"/>
      <c r="F45" s="283"/>
      <c r="G45" s="283"/>
      <c r="H45" s="283"/>
      <c r="I45" s="283"/>
      <c r="J45" s="283"/>
      <c r="K45" s="283"/>
      <c r="L45" s="283"/>
      <c r="M45" s="283"/>
      <c r="N45" s="283"/>
      <c r="O45" s="283"/>
      <c r="P45" s="283"/>
      <c r="Q45" s="283"/>
      <c r="R45" s="283"/>
      <c r="S45" s="283"/>
      <c r="T45" s="283"/>
    </row>
    <row r="46" spans="1:20" ht="33.75" customHeight="1">
      <c r="A46" s="56">
        <v>21</v>
      </c>
      <c r="B46" s="281"/>
      <c r="C46" s="281"/>
      <c r="D46" s="282"/>
      <c r="E46" s="282"/>
      <c r="F46" s="283"/>
      <c r="G46" s="283"/>
      <c r="H46" s="283"/>
      <c r="I46" s="283"/>
      <c r="J46" s="283"/>
      <c r="K46" s="283"/>
      <c r="L46" s="283"/>
      <c r="M46" s="283"/>
      <c r="N46" s="283"/>
      <c r="O46" s="283"/>
      <c r="P46" s="283"/>
      <c r="Q46" s="283"/>
      <c r="R46" s="283"/>
      <c r="S46" s="283"/>
      <c r="T46" s="283"/>
    </row>
    <row r="47" spans="1:20" ht="33.75" customHeight="1">
      <c r="A47" s="56">
        <v>22</v>
      </c>
      <c r="B47" s="281"/>
      <c r="C47" s="284"/>
      <c r="D47" s="282"/>
      <c r="E47" s="282"/>
      <c r="F47" s="283"/>
      <c r="G47" s="283"/>
      <c r="H47" s="283"/>
      <c r="I47" s="283"/>
      <c r="J47" s="283"/>
      <c r="K47" s="283"/>
      <c r="L47" s="283"/>
      <c r="M47" s="283"/>
      <c r="N47" s="283"/>
      <c r="O47" s="283"/>
      <c r="P47" s="283"/>
      <c r="Q47" s="283"/>
      <c r="R47" s="283"/>
      <c r="S47" s="283"/>
      <c r="T47" s="283"/>
    </row>
    <row r="48" spans="1:20" ht="33.75" customHeight="1">
      <c r="A48" s="56">
        <v>23</v>
      </c>
      <c r="B48" s="281"/>
      <c r="C48" s="284"/>
      <c r="D48" s="282"/>
      <c r="E48" s="282"/>
      <c r="F48" s="283"/>
      <c r="G48" s="283"/>
      <c r="H48" s="283"/>
      <c r="I48" s="283"/>
      <c r="J48" s="283"/>
      <c r="K48" s="283"/>
      <c r="L48" s="283"/>
      <c r="M48" s="283"/>
      <c r="N48" s="283"/>
      <c r="O48" s="283"/>
      <c r="P48" s="283"/>
      <c r="Q48" s="283"/>
      <c r="R48" s="283"/>
      <c r="S48" s="283"/>
      <c r="T48" s="283"/>
    </row>
    <row r="49" spans="1:20" ht="33.75" customHeight="1">
      <c r="A49" s="56">
        <v>24</v>
      </c>
      <c r="B49" s="281"/>
      <c r="C49" s="284"/>
      <c r="D49" s="282"/>
      <c r="E49" s="282"/>
      <c r="F49" s="283"/>
      <c r="G49" s="283"/>
      <c r="H49" s="283"/>
      <c r="I49" s="283"/>
      <c r="J49" s="283"/>
      <c r="K49" s="283"/>
      <c r="L49" s="283"/>
      <c r="M49" s="283"/>
      <c r="N49" s="283"/>
      <c r="O49" s="283"/>
      <c r="P49" s="283"/>
      <c r="Q49" s="283"/>
      <c r="R49" s="283"/>
      <c r="S49" s="283"/>
      <c r="T49" s="283"/>
    </row>
    <row r="50" spans="1:20" ht="33.75" customHeight="1">
      <c r="A50" s="56">
        <v>25</v>
      </c>
      <c r="B50" s="281"/>
      <c r="C50" s="284"/>
      <c r="D50" s="282"/>
      <c r="E50" s="282"/>
      <c r="F50" s="283"/>
      <c r="G50" s="283"/>
      <c r="H50" s="283"/>
      <c r="I50" s="283"/>
      <c r="J50" s="283"/>
      <c r="K50" s="283"/>
      <c r="L50" s="283"/>
      <c r="M50" s="283"/>
      <c r="N50" s="283"/>
      <c r="O50" s="283"/>
      <c r="P50" s="283"/>
      <c r="Q50" s="283"/>
      <c r="R50" s="283"/>
      <c r="S50" s="283"/>
      <c r="T50" s="283"/>
    </row>
    <row r="51" spans="1:20" ht="33.75" customHeight="1">
      <c r="A51" s="56">
        <v>26</v>
      </c>
      <c r="B51" s="281"/>
      <c r="C51" s="284"/>
      <c r="D51" s="282"/>
      <c r="E51" s="282"/>
      <c r="F51" s="283"/>
      <c r="G51" s="283"/>
      <c r="H51" s="283"/>
      <c r="I51" s="283"/>
      <c r="J51" s="283"/>
      <c r="K51" s="283"/>
      <c r="L51" s="283"/>
      <c r="M51" s="283"/>
      <c r="N51" s="283"/>
      <c r="O51" s="283"/>
      <c r="P51" s="283"/>
      <c r="Q51" s="283"/>
      <c r="R51" s="283"/>
      <c r="S51" s="283"/>
      <c r="T51" s="283"/>
    </row>
    <row r="52" spans="1:20" ht="33.75" customHeight="1">
      <c r="A52" s="56">
        <v>27</v>
      </c>
      <c r="B52" s="281"/>
      <c r="C52" s="284"/>
      <c r="D52" s="282"/>
      <c r="E52" s="282"/>
      <c r="F52" s="283"/>
      <c r="G52" s="283"/>
      <c r="H52" s="283"/>
      <c r="I52" s="283"/>
      <c r="J52" s="283"/>
      <c r="K52" s="283"/>
      <c r="L52" s="283"/>
      <c r="M52" s="283"/>
      <c r="N52" s="283"/>
      <c r="O52" s="283"/>
      <c r="P52" s="283"/>
      <c r="Q52" s="283"/>
      <c r="R52" s="283"/>
      <c r="S52" s="283"/>
      <c r="T52" s="283"/>
    </row>
    <row r="53" spans="1:20" ht="33.75" customHeight="1">
      <c r="A53" s="56">
        <v>28</v>
      </c>
      <c r="B53" s="281"/>
      <c r="C53" s="284"/>
      <c r="D53" s="282"/>
      <c r="E53" s="282"/>
      <c r="F53" s="283"/>
      <c r="G53" s="283"/>
      <c r="H53" s="283"/>
      <c r="I53" s="283"/>
      <c r="J53" s="283"/>
      <c r="K53" s="283"/>
      <c r="L53" s="283"/>
      <c r="M53" s="283"/>
      <c r="N53" s="283"/>
      <c r="O53" s="283"/>
      <c r="P53" s="283"/>
      <c r="Q53" s="283"/>
      <c r="R53" s="283"/>
      <c r="S53" s="283"/>
      <c r="T53" s="283"/>
    </row>
    <row r="54" spans="1:20" ht="33.75" customHeight="1">
      <c r="A54" s="56">
        <v>29</v>
      </c>
      <c r="B54" s="281"/>
      <c r="C54" s="284"/>
      <c r="D54" s="282"/>
      <c r="E54" s="282"/>
      <c r="F54" s="283"/>
      <c r="G54" s="283"/>
      <c r="H54" s="283"/>
      <c r="I54" s="283"/>
      <c r="J54" s="283"/>
      <c r="K54" s="283"/>
      <c r="L54" s="283"/>
      <c r="M54" s="283"/>
      <c r="N54" s="283"/>
      <c r="O54" s="283"/>
      <c r="P54" s="283"/>
      <c r="Q54" s="283"/>
      <c r="R54" s="283"/>
      <c r="S54" s="283"/>
      <c r="T54" s="283"/>
    </row>
    <row r="55" spans="1:20" ht="33.75" customHeight="1">
      <c r="A55" s="56">
        <v>30</v>
      </c>
      <c r="B55" s="281"/>
      <c r="C55" s="284"/>
      <c r="D55" s="282"/>
      <c r="E55" s="282"/>
      <c r="F55" s="283"/>
      <c r="G55" s="283"/>
      <c r="H55" s="283"/>
      <c r="I55" s="283"/>
      <c r="J55" s="283"/>
      <c r="K55" s="283"/>
      <c r="L55" s="283"/>
      <c r="M55" s="283"/>
      <c r="N55" s="283"/>
      <c r="O55" s="283"/>
      <c r="P55" s="283"/>
      <c r="Q55" s="283"/>
      <c r="R55" s="283"/>
      <c r="S55" s="283"/>
      <c r="T55" s="283"/>
    </row>
    <row r="56" spans="2:20" ht="21" customHeight="1">
      <c r="B56" s="58"/>
      <c r="C56" s="58"/>
      <c r="D56" s="58"/>
      <c r="E56" s="58"/>
      <c r="F56" s="144">
        <f>COUNTA(F41:F55)</f>
        <v>0</v>
      </c>
      <c r="G56" s="144">
        <f aca="true" t="shared" si="1" ref="G56:T56">COUNTA(G41:G55)</f>
        <v>0</v>
      </c>
      <c r="H56" s="144">
        <f t="shared" si="1"/>
        <v>0</v>
      </c>
      <c r="I56" s="144">
        <f t="shared" si="1"/>
        <v>0</v>
      </c>
      <c r="J56" s="144">
        <f t="shared" si="1"/>
        <v>0</v>
      </c>
      <c r="K56" s="144">
        <f t="shared" si="1"/>
        <v>0</v>
      </c>
      <c r="L56" s="144">
        <f t="shared" si="1"/>
        <v>0</v>
      </c>
      <c r="M56" s="144">
        <f t="shared" si="1"/>
        <v>0</v>
      </c>
      <c r="N56" s="144">
        <f t="shared" si="1"/>
        <v>0</v>
      </c>
      <c r="O56" s="144">
        <f t="shared" si="1"/>
        <v>0</v>
      </c>
      <c r="P56" s="144">
        <f t="shared" si="1"/>
        <v>0</v>
      </c>
      <c r="Q56" s="144">
        <f t="shared" si="1"/>
        <v>0</v>
      </c>
      <c r="R56" s="144">
        <f t="shared" si="1"/>
        <v>0</v>
      </c>
      <c r="S56" s="144">
        <f t="shared" si="1"/>
        <v>0</v>
      </c>
      <c r="T56" s="144">
        <f t="shared" si="1"/>
        <v>0</v>
      </c>
    </row>
    <row r="57" spans="7:12" ht="20.25" customHeight="1">
      <c r="G57" s="48"/>
      <c r="H57" s="48"/>
      <c r="J57" s="48"/>
      <c r="K57" s="48"/>
      <c r="L57" s="48"/>
    </row>
    <row r="58" spans="1:20" ht="30" customHeight="1">
      <c r="A58" s="443" t="s">
        <v>459</v>
      </c>
      <c r="B58" s="443"/>
      <c r="C58" s="443"/>
      <c r="D58" s="443"/>
      <c r="E58" s="443"/>
      <c r="F58" s="443"/>
      <c r="G58" s="443"/>
      <c r="H58" s="443"/>
      <c r="I58" s="443"/>
      <c r="J58" s="443"/>
      <c r="K58" s="443"/>
      <c r="L58" s="443"/>
      <c r="M58" s="443"/>
      <c r="N58" s="443"/>
      <c r="O58" s="443"/>
      <c r="P58" s="443"/>
      <c r="Q58" s="443"/>
      <c r="R58" s="443"/>
      <c r="S58" s="443"/>
      <c r="T58" s="443"/>
    </row>
    <row r="59" spans="1:20" ht="21.75" customHeight="1">
      <c r="A59" s="49"/>
      <c r="B59" s="50"/>
      <c r="C59" s="50"/>
      <c r="D59" s="50"/>
      <c r="E59" s="51"/>
      <c r="F59" s="444" t="s">
        <v>230</v>
      </c>
      <c r="G59" s="445"/>
      <c r="H59" s="445"/>
      <c r="I59" s="445"/>
      <c r="J59" s="445"/>
      <c r="K59" s="445"/>
      <c r="L59" s="445"/>
      <c r="M59" s="445"/>
      <c r="N59" s="446"/>
      <c r="O59" s="444" t="s">
        <v>231</v>
      </c>
      <c r="P59" s="445"/>
      <c r="Q59" s="445"/>
      <c r="R59" s="445"/>
      <c r="S59" s="445"/>
      <c r="T59" s="446"/>
    </row>
    <row r="60" spans="1:20" ht="12.75" customHeight="1">
      <c r="A60" s="447"/>
      <c r="B60" s="450" t="s">
        <v>34</v>
      </c>
      <c r="C60" s="447" t="s">
        <v>75</v>
      </c>
      <c r="D60" s="447" t="s">
        <v>35</v>
      </c>
      <c r="E60" s="447" t="s">
        <v>54</v>
      </c>
      <c r="F60" s="52" t="s">
        <v>36</v>
      </c>
      <c r="G60" s="52" t="s">
        <v>37</v>
      </c>
      <c r="H60" s="52" t="s">
        <v>38</v>
      </c>
      <c r="I60" s="52" t="s">
        <v>39</v>
      </c>
      <c r="J60" s="52" t="s">
        <v>40</v>
      </c>
      <c r="K60" s="52" t="s">
        <v>41</v>
      </c>
      <c r="L60" s="52" t="s">
        <v>42</v>
      </c>
      <c r="M60" s="52" t="s">
        <v>43</v>
      </c>
      <c r="N60" s="52" t="s">
        <v>48</v>
      </c>
      <c r="O60" s="52" t="s">
        <v>49</v>
      </c>
      <c r="P60" s="52" t="s">
        <v>50</v>
      </c>
      <c r="Q60" s="52" t="s">
        <v>51</v>
      </c>
      <c r="R60" s="52" t="s">
        <v>52</v>
      </c>
      <c r="S60" s="52" t="s">
        <v>53</v>
      </c>
      <c r="T60" s="52" t="s">
        <v>78</v>
      </c>
    </row>
    <row r="61" spans="1:20" ht="42.75" customHeight="1">
      <c r="A61" s="448"/>
      <c r="B61" s="451"/>
      <c r="C61" s="448"/>
      <c r="D61" s="448"/>
      <c r="E61" s="448"/>
      <c r="F61" s="64" t="s">
        <v>252</v>
      </c>
      <c r="G61" s="64" t="s">
        <v>409</v>
      </c>
      <c r="H61" s="54" t="s">
        <v>119</v>
      </c>
      <c r="I61" s="55" t="s">
        <v>118</v>
      </c>
      <c r="J61" s="55" t="s">
        <v>130</v>
      </c>
      <c r="K61" s="53" t="s">
        <v>411</v>
      </c>
      <c r="L61" s="55" t="s">
        <v>44</v>
      </c>
      <c r="M61" s="55" t="s">
        <v>45</v>
      </c>
      <c r="N61" s="55" t="s">
        <v>46</v>
      </c>
      <c r="O61" s="55" t="s">
        <v>117</v>
      </c>
      <c r="P61" s="55" t="s">
        <v>116</v>
      </c>
      <c r="Q61" s="55" t="s">
        <v>121</v>
      </c>
      <c r="R61" s="55" t="s">
        <v>115</v>
      </c>
      <c r="S61" s="55" t="s">
        <v>120</v>
      </c>
      <c r="T61" s="55" t="s">
        <v>126</v>
      </c>
    </row>
    <row r="62" spans="1:20" ht="22.5" customHeight="1">
      <c r="A62" s="449"/>
      <c r="B62" s="452"/>
      <c r="C62" s="449"/>
      <c r="D62" s="449"/>
      <c r="E62" s="449"/>
      <c r="F62" s="131" t="s">
        <v>232</v>
      </c>
      <c r="G62" s="131" t="s">
        <v>232</v>
      </c>
      <c r="H62" s="131" t="s">
        <v>233</v>
      </c>
      <c r="I62" s="131" t="s">
        <v>234</v>
      </c>
      <c r="J62" s="131" t="s">
        <v>234</v>
      </c>
      <c r="K62" s="131" t="s">
        <v>235</v>
      </c>
      <c r="L62" s="131" t="s">
        <v>235</v>
      </c>
      <c r="M62" s="131" t="s">
        <v>235</v>
      </c>
      <c r="N62" s="131" t="s">
        <v>235</v>
      </c>
      <c r="O62" s="131" t="s">
        <v>236</v>
      </c>
      <c r="P62" s="131" t="s">
        <v>235</v>
      </c>
      <c r="Q62" s="131" t="s">
        <v>235</v>
      </c>
      <c r="R62" s="131" t="s">
        <v>235</v>
      </c>
      <c r="S62" s="131" t="s">
        <v>235</v>
      </c>
      <c r="T62" s="131" t="s">
        <v>237</v>
      </c>
    </row>
    <row r="63" spans="1:20" ht="33.75" customHeight="1">
      <c r="A63" s="56">
        <v>31</v>
      </c>
      <c r="B63" s="281"/>
      <c r="C63" s="281"/>
      <c r="D63" s="282"/>
      <c r="E63" s="282"/>
      <c r="F63" s="283"/>
      <c r="G63" s="283"/>
      <c r="H63" s="283"/>
      <c r="I63" s="283"/>
      <c r="J63" s="283"/>
      <c r="K63" s="283"/>
      <c r="L63" s="283"/>
      <c r="M63" s="283"/>
      <c r="N63" s="283"/>
      <c r="O63" s="283"/>
      <c r="P63" s="283"/>
      <c r="Q63" s="283"/>
      <c r="R63" s="283"/>
      <c r="S63" s="283"/>
      <c r="T63" s="283"/>
    </row>
    <row r="64" spans="1:20" ht="33.75" customHeight="1">
      <c r="A64" s="56">
        <v>32</v>
      </c>
      <c r="B64" s="281"/>
      <c r="C64" s="281"/>
      <c r="D64" s="282"/>
      <c r="E64" s="282"/>
      <c r="F64" s="283"/>
      <c r="G64" s="283"/>
      <c r="H64" s="283"/>
      <c r="I64" s="283"/>
      <c r="J64" s="283"/>
      <c r="K64" s="283"/>
      <c r="L64" s="283"/>
      <c r="M64" s="283"/>
      <c r="N64" s="283"/>
      <c r="O64" s="283"/>
      <c r="P64" s="283"/>
      <c r="Q64" s="283"/>
      <c r="R64" s="283"/>
      <c r="S64" s="283"/>
      <c r="T64" s="283"/>
    </row>
    <row r="65" spans="1:20" ht="33.75" customHeight="1">
      <c r="A65" s="56">
        <v>33</v>
      </c>
      <c r="B65" s="281"/>
      <c r="C65" s="281"/>
      <c r="D65" s="282"/>
      <c r="E65" s="282"/>
      <c r="F65" s="283"/>
      <c r="G65" s="283"/>
      <c r="H65" s="283"/>
      <c r="I65" s="283"/>
      <c r="J65" s="283"/>
      <c r="K65" s="283"/>
      <c r="L65" s="283"/>
      <c r="M65" s="283"/>
      <c r="N65" s="283"/>
      <c r="O65" s="283"/>
      <c r="P65" s="283"/>
      <c r="Q65" s="283"/>
      <c r="R65" s="283"/>
      <c r="S65" s="283"/>
      <c r="T65" s="283"/>
    </row>
    <row r="66" spans="1:20" ht="33.75" customHeight="1">
      <c r="A66" s="56">
        <v>34</v>
      </c>
      <c r="B66" s="281"/>
      <c r="C66" s="281"/>
      <c r="D66" s="282"/>
      <c r="E66" s="282"/>
      <c r="F66" s="283"/>
      <c r="G66" s="283"/>
      <c r="H66" s="283"/>
      <c r="I66" s="283"/>
      <c r="J66" s="283"/>
      <c r="K66" s="283"/>
      <c r="L66" s="283"/>
      <c r="M66" s="283"/>
      <c r="N66" s="283"/>
      <c r="O66" s="283"/>
      <c r="P66" s="283"/>
      <c r="Q66" s="283"/>
      <c r="R66" s="283"/>
      <c r="S66" s="283"/>
      <c r="T66" s="283"/>
    </row>
    <row r="67" spans="1:20" ht="33.75" customHeight="1">
      <c r="A67" s="56">
        <v>35</v>
      </c>
      <c r="B67" s="281"/>
      <c r="C67" s="281"/>
      <c r="D67" s="282"/>
      <c r="E67" s="282"/>
      <c r="F67" s="283"/>
      <c r="G67" s="283"/>
      <c r="H67" s="283"/>
      <c r="I67" s="283"/>
      <c r="J67" s="283"/>
      <c r="K67" s="283"/>
      <c r="L67" s="283"/>
      <c r="M67" s="283"/>
      <c r="N67" s="283"/>
      <c r="O67" s="283"/>
      <c r="P67" s="283"/>
      <c r="Q67" s="283"/>
      <c r="R67" s="283"/>
      <c r="S67" s="283"/>
      <c r="T67" s="283"/>
    </row>
    <row r="68" spans="1:20" ht="33.75" customHeight="1">
      <c r="A68" s="56">
        <v>36</v>
      </c>
      <c r="B68" s="281"/>
      <c r="C68" s="281"/>
      <c r="D68" s="282"/>
      <c r="E68" s="282"/>
      <c r="F68" s="283"/>
      <c r="G68" s="283"/>
      <c r="H68" s="283"/>
      <c r="I68" s="283"/>
      <c r="J68" s="283"/>
      <c r="K68" s="283"/>
      <c r="L68" s="283"/>
      <c r="M68" s="283"/>
      <c r="N68" s="283"/>
      <c r="O68" s="283"/>
      <c r="P68" s="283"/>
      <c r="Q68" s="283"/>
      <c r="R68" s="283"/>
      <c r="S68" s="283"/>
      <c r="T68" s="283"/>
    </row>
    <row r="69" spans="1:20" ht="33.75" customHeight="1">
      <c r="A69" s="56">
        <v>37</v>
      </c>
      <c r="B69" s="281"/>
      <c r="C69" s="284"/>
      <c r="D69" s="282"/>
      <c r="E69" s="282"/>
      <c r="F69" s="283"/>
      <c r="G69" s="283"/>
      <c r="H69" s="283"/>
      <c r="I69" s="283"/>
      <c r="J69" s="283"/>
      <c r="K69" s="283"/>
      <c r="L69" s="283"/>
      <c r="M69" s="283"/>
      <c r="N69" s="283"/>
      <c r="O69" s="283"/>
      <c r="P69" s="283"/>
      <c r="Q69" s="283"/>
      <c r="R69" s="283"/>
      <c r="S69" s="283"/>
      <c r="T69" s="283"/>
    </row>
    <row r="70" spans="1:20" ht="33.75" customHeight="1">
      <c r="A70" s="56">
        <v>38</v>
      </c>
      <c r="B70" s="281"/>
      <c r="C70" s="284"/>
      <c r="D70" s="282"/>
      <c r="E70" s="282"/>
      <c r="F70" s="283"/>
      <c r="G70" s="283"/>
      <c r="H70" s="283"/>
      <c r="I70" s="283"/>
      <c r="J70" s="283"/>
      <c r="K70" s="283"/>
      <c r="L70" s="283"/>
      <c r="M70" s="283"/>
      <c r="N70" s="283"/>
      <c r="O70" s="283"/>
      <c r="P70" s="283"/>
      <c r="Q70" s="283"/>
      <c r="R70" s="283"/>
      <c r="S70" s="283"/>
      <c r="T70" s="283"/>
    </row>
    <row r="71" spans="1:20" ht="33.75" customHeight="1">
      <c r="A71" s="56">
        <v>39</v>
      </c>
      <c r="B71" s="281"/>
      <c r="C71" s="284"/>
      <c r="D71" s="282"/>
      <c r="E71" s="282"/>
      <c r="F71" s="283"/>
      <c r="G71" s="283"/>
      <c r="H71" s="283"/>
      <c r="I71" s="283"/>
      <c r="J71" s="283"/>
      <c r="K71" s="283"/>
      <c r="L71" s="283"/>
      <c r="M71" s="283"/>
      <c r="N71" s="283"/>
      <c r="O71" s="283"/>
      <c r="P71" s="283"/>
      <c r="Q71" s="283"/>
      <c r="R71" s="283"/>
      <c r="S71" s="283"/>
      <c r="T71" s="283"/>
    </row>
    <row r="72" spans="1:20" ht="33.75" customHeight="1">
      <c r="A72" s="56">
        <v>40</v>
      </c>
      <c r="B72" s="281"/>
      <c r="C72" s="284"/>
      <c r="D72" s="282"/>
      <c r="E72" s="282"/>
      <c r="F72" s="283"/>
      <c r="G72" s="283"/>
      <c r="H72" s="283"/>
      <c r="I72" s="283"/>
      <c r="J72" s="283"/>
      <c r="K72" s="283"/>
      <c r="L72" s="283"/>
      <c r="M72" s="283"/>
      <c r="N72" s="283"/>
      <c r="O72" s="283"/>
      <c r="P72" s="283"/>
      <c r="Q72" s="283"/>
      <c r="R72" s="283"/>
      <c r="S72" s="283"/>
      <c r="T72" s="283"/>
    </row>
    <row r="73" spans="1:20" ht="33.75" customHeight="1">
      <c r="A73" s="56">
        <v>41</v>
      </c>
      <c r="B73" s="281"/>
      <c r="C73" s="284"/>
      <c r="D73" s="282"/>
      <c r="E73" s="282"/>
      <c r="F73" s="283"/>
      <c r="G73" s="283"/>
      <c r="H73" s="283"/>
      <c r="I73" s="283"/>
      <c r="J73" s="283"/>
      <c r="K73" s="283"/>
      <c r="L73" s="283"/>
      <c r="M73" s="283"/>
      <c r="N73" s="283"/>
      <c r="O73" s="283"/>
      <c r="P73" s="283"/>
      <c r="Q73" s="283"/>
      <c r="R73" s="283"/>
      <c r="S73" s="283"/>
      <c r="T73" s="283"/>
    </row>
    <row r="74" spans="1:20" ht="33.75" customHeight="1">
      <c r="A74" s="56">
        <v>42</v>
      </c>
      <c r="B74" s="281"/>
      <c r="C74" s="284"/>
      <c r="D74" s="282"/>
      <c r="E74" s="282"/>
      <c r="F74" s="283"/>
      <c r="G74" s="283"/>
      <c r="H74" s="283"/>
      <c r="I74" s="283"/>
      <c r="J74" s="283"/>
      <c r="K74" s="283"/>
      <c r="L74" s="283"/>
      <c r="M74" s="283"/>
      <c r="N74" s="283"/>
      <c r="O74" s="283"/>
      <c r="P74" s="283"/>
      <c r="Q74" s="283"/>
      <c r="R74" s="283"/>
      <c r="S74" s="283"/>
      <c r="T74" s="283"/>
    </row>
    <row r="75" spans="1:20" ht="33.75" customHeight="1">
      <c r="A75" s="56">
        <v>43</v>
      </c>
      <c r="B75" s="281"/>
      <c r="C75" s="284"/>
      <c r="D75" s="282"/>
      <c r="E75" s="282"/>
      <c r="F75" s="283"/>
      <c r="G75" s="283"/>
      <c r="H75" s="283"/>
      <c r="I75" s="283"/>
      <c r="J75" s="283"/>
      <c r="K75" s="283"/>
      <c r="L75" s="283"/>
      <c r="M75" s="283"/>
      <c r="N75" s="283"/>
      <c r="O75" s="283"/>
      <c r="P75" s="283"/>
      <c r="Q75" s="283"/>
      <c r="R75" s="283"/>
      <c r="S75" s="283"/>
      <c r="T75" s="283"/>
    </row>
    <row r="76" spans="1:20" ht="33.75" customHeight="1">
      <c r="A76" s="56">
        <v>44</v>
      </c>
      <c r="B76" s="281"/>
      <c r="C76" s="284"/>
      <c r="D76" s="282"/>
      <c r="E76" s="282"/>
      <c r="F76" s="283"/>
      <c r="G76" s="283"/>
      <c r="H76" s="283"/>
      <c r="I76" s="283"/>
      <c r="J76" s="283"/>
      <c r="K76" s="283"/>
      <c r="L76" s="283"/>
      <c r="M76" s="283"/>
      <c r="N76" s="283"/>
      <c r="O76" s="283"/>
      <c r="P76" s="283"/>
      <c r="Q76" s="283"/>
      <c r="R76" s="283"/>
      <c r="S76" s="283"/>
      <c r="T76" s="283"/>
    </row>
    <row r="77" spans="1:20" ht="33.75" customHeight="1">
      <c r="A77" s="56">
        <v>45</v>
      </c>
      <c r="B77" s="281"/>
      <c r="C77" s="284"/>
      <c r="D77" s="282"/>
      <c r="E77" s="282"/>
      <c r="F77" s="283"/>
      <c r="G77" s="283"/>
      <c r="H77" s="283"/>
      <c r="I77" s="283"/>
      <c r="J77" s="283"/>
      <c r="K77" s="283"/>
      <c r="L77" s="283"/>
      <c r="M77" s="283"/>
      <c r="N77" s="283"/>
      <c r="O77" s="283"/>
      <c r="P77" s="283"/>
      <c r="Q77" s="283"/>
      <c r="R77" s="283"/>
      <c r="S77" s="283"/>
      <c r="T77" s="283"/>
    </row>
    <row r="78" spans="2:20" ht="21" customHeight="1">
      <c r="B78" s="58"/>
      <c r="C78" s="58"/>
      <c r="D78" s="58"/>
      <c r="E78" s="58"/>
      <c r="F78" s="144">
        <f>COUNTA(F63:F77)</f>
        <v>0</v>
      </c>
      <c r="G78" s="144">
        <f aca="true" t="shared" si="2" ref="G78:T78">COUNTA(G63:G77)</f>
        <v>0</v>
      </c>
      <c r="H78" s="144">
        <f t="shared" si="2"/>
        <v>0</v>
      </c>
      <c r="I78" s="144">
        <f t="shared" si="2"/>
        <v>0</v>
      </c>
      <c r="J78" s="144">
        <f t="shared" si="2"/>
        <v>0</v>
      </c>
      <c r="K78" s="144">
        <f t="shared" si="2"/>
        <v>0</v>
      </c>
      <c r="L78" s="144">
        <f t="shared" si="2"/>
        <v>0</v>
      </c>
      <c r="M78" s="144">
        <f t="shared" si="2"/>
        <v>0</v>
      </c>
      <c r="N78" s="144">
        <f t="shared" si="2"/>
        <v>0</v>
      </c>
      <c r="O78" s="144">
        <f t="shared" si="2"/>
        <v>0</v>
      </c>
      <c r="P78" s="144">
        <f t="shared" si="2"/>
        <v>0</v>
      </c>
      <c r="Q78" s="144">
        <f t="shared" si="2"/>
        <v>0</v>
      </c>
      <c r="R78" s="144">
        <f t="shared" si="2"/>
        <v>0</v>
      </c>
      <c r="S78" s="144">
        <f t="shared" si="2"/>
        <v>0</v>
      </c>
      <c r="T78" s="144">
        <f t="shared" si="2"/>
        <v>0</v>
      </c>
    </row>
  </sheetData>
  <sheetProtection password="83BF" sheet="1"/>
  <mergeCells count="48">
    <mergeCell ref="C3:C5"/>
    <mergeCell ref="D3:D5"/>
    <mergeCell ref="E3:E5"/>
    <mergeCell ref="G23:L23"/>
    <mergeCell ref="K24:L24"/>
    <mergeCell ref="G34:H34"/>
    <mergeCell ref="J34:L34"/>
    <mergeCell ref="C30:E30"/>
    <mergeCell ref="C23:E24"/>
    <mergeCell ref="B38:B40"/>
    <mergeCell ref="C38:C40"/>
    <mergeCell ref="D38:D40"/>
    <mergeCell ref="E38:E40"/>
    <mergeCell ref="A1:T1"/>
    <mergeCell ref="F2:N2"/>
    <mergeCell ref="O2:T2"/>
    <mergeCell ref="A3:A5"/>
    <mergeCell ref="B3:B5"/>
    <mergeCell ref="K29:L29"/>
    <mergeCell ref="K28:L28"/>
    <mergeCell ref="K27:L27"/>
    <mergeCell ref="K26:L26"/>
    <mergeCell ref="K25:L25"/>
    <mergeCell ref="A60:A62"/>
    <mergeCell ref="B60:B62"/>
    <mergeCell ref="C60:C62"/>
    <mergeCell ref="D60:D62"/>
    <mergeCell ref="E60:E62"/>
    <mergeCell ref="N33:O33"/>
    <mergeCell ref="G32:H32"/>
    <mergeCell ref="M30:S30"/>
    <mergeCell ref="C32:E32"/>
    <mergeCell ref="C33:E33"/>
    <mergeCell ref="B23:B24"/>
    <mergeCell ref="C28:E28"/>
    <mergeCell ref="C29:E29"/>
    <mergeCell ref="C26:E26"/>
    <mergeCell ref="C27:E27"/>
    <mergeCell ref="A58:T58"/>
    <mergeCell ref="F59:N59"/>
    <mergeCell ref="O59:T59"/>
    <mergeCell ref="K30:L30"/>
    <mergeCell ref="F37:N37"/>
    <mergeCell ref="O37:T37"/>
    <mergeCell ref="A38:A40"/>
    <mergeCell ref="A36:T36"/>
    <mergeCell ref="G33:H33"/>
    <mergeCell ref="J33:L33"/>
  </mergeCells>
  <printOptions horizontalCentered="1" verticalCentered="1"/>
  <pageMargins left="0.1968503937007874" right="0.1968503937007874" top="0.3937007874015748" bottom="0.3937007874015748" header="0.5118110236220472" footer="0.5118110236220472"/>
  <pageSetup fitToHeight="100" horizontalDpi="600" verticalDpi="600" orientation="landscape" paperSize="9" scale="61" r:id="rId1"/>
  <rowBreaks count="2" manualBreakCount="2">
    <brk id="34" max="19" man="1"/>
    <brk id="56" max="19" man="1"/>
  </rowBreaks>
</worksheet>
</file>

<file path=xl/worksheets/sheet7.xml><?xml version="1.0" encoding="utf-8"?>
<worksheet xmlns="http://schemas.openxmlformats.org/spreadsheetml/2006/main" xmlns:r="http://schemas.openxmlformats.org/officeDocument/2006/relationships">
  <sheetPr>
    <tabColor theme="3" tint="0.5999900102615356"/>
  </sheetPr>
  <dimension ref="A1:W78"/>
  <sheetViews>
    <sheetView showZeros="0" view="pageBreakPreview" zoomScale="61" zoomScaleSheetLayoutView="61" zoomScalePageLayoutView="0" workbookViewId="0" topLeftCell="A1">
      <selection activeCell="A1" sqref="A1:W1"/>
    </sheetView>
  </sheetViews>
  <sheetFormatPr defaultColWidth="9.00390625" defaultRowHeight="13.5"/>
  <cols>
    <col min="1" max="1" width="3.875" style="48" customWidth="1"/>
    <col min="2" max="2" width="19.50390625" style="48" customWidth="1"/>
    <col min="3" max="4" width="19.50390625" style="47" customWidth="1"/>
    <col min="5" max="5" width="7.125" style="47" customWidth="1"/>
    <col min="6" max="23" width="9.375" style="47" customWidth="1"/>
    <col min="24" max="24" width="8.625" style="47" customWidth="1"/>
    <col min="25" max="16384" width="9.00390625" style="47" customWidth="1"/>
  </cols>
  <sheetData>
    <row r="1" spans="1:23" ht="30" customHeight="1">
      <c r="A1" s="443" t="s">
        <v>430</v>
      </c>
      <c r="B1" s="443"/>
      <c r="C1" s="443"/>
      <c r="D1" s="443"/>
      <c r="E1" s="443"/>
      <c r="F1" s="443"/>
      <c r="G1" s="443"/>
      <c r="H1" s="443"/>
      <c r="I1" s="443"/>
      <c r="J1" s="443"/>
      <c r="K1" s="443"/>
      <c r="L1" s="443"/>
      <c r="M1" s="443"/>
      <c r="N1" s="443"/>
      <c r="O1" s="443"/>
      <c r="P1" s="443"/>
      <c r="Q1" s="443"/>
      <c r="R1" s="443"/>
      <c r="S1" s="443"/>
      <c r="T1" s="443"/>
      <c r="U1" s="443"/>
      <c r="V1" s="443"/>
      <c r="W1" s="443"/>
    </row>
    <row r="2" spans="1:23" ht="21.75" customHeight="1">
      <c r="A2" s="49"/>
      <c r="B2" s="50"/>
      <c r="C2" s="50"/>
      <c r="D2" s="50"/>
      <c r="E2" s="51"/>
      <c r="F2" s="474" t="s">
        <v>255</v>
      </c>
      <c r="G2" s="474"/>
      <c r="H2" s="474"/>
      <c r="I2" s="474"/>
      <c r="J2" s="474"/>
      <c r="K2" s="474"/>
      <c r="L2" s="474"/>
      <c r="M2" s="474"/>
      <c r="N2" s="474"/>
      <c r="O2" s="474"/>
      <c r="P2" s="474"/>
      <c r="Q2" s="474"/>
      <c r="R2" s="474"/>
      <c r="S2" s="474"/>
      <c r="T2" s="474"/>
      <c r="U2" s="474"/>
      <c r="V2" s="474"/>
      <c r="W2" s="474"/>
    </row>
    <row r="3" spans="1:23" ht="12.75" customHeight="1">
      <c r="A3" s="474"/>
      <c r="B3" s="474" t="s">
        <v>34</v>
      </c>
      <c r="C3" s="474" t="s">
        <v>95</v>
      </c>
      <c r="D3" s="474" t="s">
        <v>35</v>
      </c>
      <c r="E3" s="474" t="s">
        <v>54</v>
      </c>
      <c r="F3" s="52" t="s">
        <v>79</v>
      </c>
      <c r="G3" s="52" t="s">
        <v>80</v>
      </c>
      <c r="H3" s="52" t="s">
        <v>81</v>
      </c>
      <c r="I3" s="52" t="s">
        <v>82</v>
      </c>
      <c r="J3" s="52" t="s">
        <v>83</v>
      </c>
      <c r="K3" s="52" t="s">
        <v>84</v>
      </c>
      <c r="L3" s="52" t="s">
        <v>85</v>
      </c>
      <c r="M3" s="52" t="s">
        <v>86</v>
      </c>
      <c r="N3" s="52" t="s">
        <v>87</v>
      </c>
      <c r="O3" s="52"/>
      <c r="P3" s="52" t="s">
        <v>88</v>
      </c>
      <c r="Q3" s="52" t="s">
        <v>89</v>
      </c>
      <c r="R3" s="52" t="s">
        <v>90</v>
      </c>
      <c r="S3" s="52" t="s">
        <v>91</v>
      </c>
      <c r="T3" s="52" t="s">
        <v>92</v>
      </c>
      <c r="U3" s="52" t="s">
        <v>96</v>
      </c>
      <c r="V3" s="52" t="s">
        <v>93</v>
      </c>
      <c r="W3" s="52" t="s">
        <v>94</v>
      </c>
    </row>
    <row r="4" spans="1:23" ht="42.75" customHeight="1">
      <c r="A4" s="474"/>
      <c r="B4" s="474"/>
      <c r="C4" s="474"/>
      <c r="D4" s="474"/>
      <c r="E4" s="474"/>
      <c r="F4" s="53" t="s">
        <v>256</v>
      </c>
      <c r="G4" s="53" t="s">
        <v>257</v>
      </c>
      <c r="H4" s="53" t="s">
        <v>410</v>
      </c>
      <c r="I4" s="53" t="s">
        <v>258</v>
      </c>
      <c r="J4" s="53" t="s">
        <v>197</v>
      </c>
      <c r="K4" s="53" t="s">
        <v>198</v>
      </c>
      <c r="L4" s="53" t="s">
        <v>200</v>
      </c>
      <c r="M4" s="53" t="s">
        <v>199</v>
      </c>
      <c r="N4" s="53" t="s">
        <v>201</v>
      </c>
      <c r="O4" s="64" t="s">
        <v>202</v>
      </c>
      <c r="P4" s="53" t="s">
        <v>412</v>
      </c>
      <c r="Q4" s="53" t="s">
        <v>203</v>
      </c>
      <c r="R4" s="53" t="s">
        <v>259</v>
      </c>
      <c r="S4" s="53" t="s">
        <v>260</v>
      </c>
      <c r="T4" s="53" t="s">
        <v>261</v>
      </c>
      <c r="U4" s="64" t="s">
        <v>413</v>
      </c>
      <c r="V4" s="53" t="s">
        <v>153</v>
      </c>
      <c r="W4" s="53" t="s">
        <v>154</v>
      </c>
    </row>
    <row r="5" spans="1:23" ht="22.5" customHeight="1">
      <c r="A5" s="474"/>
      <c r="B5" s="474"/>
      <c r="C5" s="474"/>
      <c r="D5" s="474"/>
      <c r="E5" s="474"/>
      <c r="F5" s="52" t="s">
        <v>262</v>
      </c>
      <c r="G5" s="52" t="s">
        <v>262</v>
      </c>
      <c r="H5" s="52" t="s">
        <v>262</v>
      </c>
      <c r="I5" s="52" t="s">
        <v>262</v>
      </c>
      <c r="J5" s="52" t="s">
        <v>262</v>
      </c>
      <c r="K5" s="52" t="s">
        <v>262</v>
      </c>
      <c r="L5" s="52" t="s">
        <v>262</v>
      </c>
      <c r="M5" s="52" t="s">
        <v>262</v>
      </c>
      <c r="N5" s="52" t="s">
        <v>262</v>
      </c>
      <c r="O5" s="52" t="s">
        <v>112</v>
      </c>
      <c r="P5" s="52" t="s">
        <v>235</v>
      </c>
      <c r="Q5" s="52" t="s">
        <v>262</v>
      </c>
      <c r="R5" s="52" t="s">
        <v>235</v>
      </c>
      <c r="S5" s="52" t="s">
        <v>235</v>
      </c>
      <c r="T5" s="52" t="s">
        <v>235</v>
      </c>
      <c r="U5" s="52" t="s">
        <v>236</v>
      </c>
      <c r="V5" s="52" t="s">
        <v>236</v>
      </c>
      <c r="W5" s="52" t="s">
        <v>236</v>
      </c>
    </row>
    <row r="6" spans="1:23" ht="33.75" customHeight="1">
      <c r="A6" s="57">
        <v>1</v>
      </c>
      <c r="B6" s="284"/>
      <c r="C6" s="284"/>
      <c r="D6" s="282"/>
      <c r="E6" s="282"/>
      <c r="F6" s="283"/>
      <c r="G6" s="283"/>
      <c r="H6" s="283"/>
      <c r="I6" s="283"/>
      <c r="J6" s="283"/>
      <c r="K6" s="283"/>
      <c r="L6" s="283"/>
      <c r="M6" s="283"/>
      <c r="N6" s="283"/>
      <c r="O6" s="283"/>
      <c r="P6" s="283"/>
      <c r="Q6" s="283"/>
      <c r="R6" s="283"/>
      <c r="S6" s="283"/>
      <c r="T6" s="283"/>
      <c r="U6" s="283"/>
      <c r="V6" s="283"/>
      <c r="W6" s="283"/>
    </row>
    <row r="7" spans="1:23" ht="33.75" customHeight="1">
      <c r="A7" s="57">
        <v>2</v>
      </c>
      <c r="B7" s="284"/>
      <c r="C7" s="284"/>
      <c r="D7" s="282"/>
      <c r="E7" s="282"/>
      <c r="F7" s="283"/>
      <c r="G7" s="283"/>
      <c r="H7" s="283"/>
      <c r="I7" s="283"/>
      <c r="J7" s="283"/>
      <c r="K7" s="283"/>
      <c r="L7" s="283"/>
      <c r="M7" s="283"/>
      <c r="N7" s="283"/>
      <c r="O7" s="283"/>
      <c r="P7" s="283"/>
      <c r="Q7" s="283"/>
      <c r="R7" s="283"/>
      <c r="S7" s="283"/>
      <c r="T7" s="283"/>
      <c r="U7" s="283"/>
      <c r="V7" s="283"/>
      <c r="W7" s="283"/>
    </row>
    <row r="8" spans="1:23" ht="33.75" customHeight="1">
      <c r="A8" s="57">
        <v>3</v>
      </c>
      <c r="B8" s="284"/>
      <c r="C8" s="284"/>
      <c r="D8" s="282"/>
      <c r="E8" s="282"/>
      <c r="F8" s="283"/>
      <c r="G8" s="283"/>
      <c r="H8" s="283"/>
      <c r="I8" s="283"/>
      <c r="J8" s="283"/>
      <c r="K8" s="283"/>
      <c r="L8" s="283"/>
      <c r="M8" s="283"/>
      <c r="N8" s="283"/>
      <c r="O8" s="283"/>
      <c r="P8" s="283"/>
      <c r="Q8" s="283"/>
      <c r="R8" s="283"/>
      <c r="S8" s="283"/>
      <c r="T8" s="283"/>
      <c r="U8" s="283"/>
      <c r="V8" s="283"/>
      <c r="W8" s="283"/>
    </row>
    <row r="9" spans="1:23" ht="33.75" customHeight="1">
      <c r="A9" s="57">
        <v>4</v>
      </c>
      <c r="B9" s="284"/>
      <c r="C9" s="284"/>
      <c r="D9" s="282"/>
      <c r="E9" s="282"/>
      <c r="F9" s="283"/>
      <c r="G9" s="283"/>
      <c r="H9" s="283"/>
      <c r="I9" s="283"/>
      <c r="J9" s="283"/>
      <c r="K9" s="283"/>
      <c r="L9" s="283"/>
      <c r="M9" s="283"/>
      <c r="N9" s="283"/>
      <c r="O9" s="283"/>
      <c r="P9" s="283"/>
      <c r="Q9" s="283"/>
      <c r="R9" s="283"/>
      <c r="S9" s="283"/>
      <c r="T9" s="283"/>
      <c r="U9" s="283"/>
      <c r="V9" s="283"/>
      <c r="W9" s="283"/>
    </row>
    <row r="10" spans="1:23" ht="33.75" customHeight="1">
      <c r="A10" s="57">
        <v>5</v>
      </c>
      <c r="B10" s="284"/>
      <c r="C10" s="284"/>
      <c r="D10" s="282"/>
      <c r="E10" s="282"/>
      <c r="F10" s="283"/>
      <c r="G10" s="283"/>
      <c r="H10" s="283"/>
      <c r="I10" s="283"/>
      <c r="J10" s="283"/>
      <c r="K10" s="283"/>
      <c r="L10" s="283"/>
      <c r="M10" s="283"/>
      <c r="N10" s="283"/>
      <c r="O10" s="283"/>
      <c r="P10" s="283"/>
      <c r="Q10" s="283"/>
      <c r="R10" s="283"/>
      <c r="S10" s="283"/>
      <c r="T10" s="283"/>
      <c r="U10" s="283"/>
      <c r="V10" s="283"/>
      <c r="W10" s="283"/>
    </row>
    <row r="11" spans="1:23" ht="33.75" customHeight="1">
      <c r="A11" s="57">
        <v>6</v>
      </c>
      <c r="B11" s="284"/>
      <c r="C11" s="284"/>
      <c r="D11" s="282"/>
      <c r="E11" s="282"/>
      <c r="F11" s="283"/>
      <c r="G11" s="283"/>
      <c r="H11" s="283"/>
      <c r="I11" s="283"/>
      <c r="J11" s="283"/>
      <c r="K11" s="283"/>
      <c r="L11" s="283"/>
      <c r="M11" s="283"/>
      <c r="N11" s="283"/>
      <c r="O11" s="283"/>
      <c r="P11" s="283"/>
      <c r="Q11" s="283"/>
      <c r="R11" s="283"/>
      <c r="S11" s="283"/>
      <c r="T11" s="283"/>
      <c r="U11" s="283"/>
      <c r="V11" s="283"/>
      <c r="W11" s="283"/>
    </row>
    <row r="12" spans="1:23" ht="33.75" customHeight="1">
      <c r="A12" s="57">
        <v>7</v>
      </c>
      <c r="B12" s="284"/>
      <c r="C12" s="284"/>
      <c r="D12" s="282"/>
      <c r="E12" s="282"/>
      <c r="F12" s="283"/>
      <c r="G12" s="283"/>
      <c r="H12" s="283"/>
      <c r="I12" s="283"/>
      <c r="J12" s="283"/>
      <c r="K12" s="283"/>
      <c r="L12" s="283"/>
      <c r="M12" s="283"/>
      <c r="N12" s="283"/>
      <c r="O12" s="283"/>
      <c r="P12" s="283"/>
      <c r="Q12" s="283"/>
      <c r="R12" s="283"/>
      <c r="S12" s="283"/>
      <c r="T12" s="283"/>
      <c r="U12" s="283"/>
      <c r="V12" s="283"/>
      <c r="W12" s="283"/>
    </row>
    <row r="13" spans="1:23" ht="33.75" customHeight="1">
      <c r="A13" s="57">
        <v>8</v>
      </c>
      <c r="B13" s="284"/>
      <c r="C13" s="284"/>
      <c r="D13" s="282"/>
      <c r="E13" s="282"/>
      <c r="F13" s="283"/>
      <c r="G13" s="283"/>
      <c r="H13" s="283"/>
      <c r="I13" s="283"/>
      <c r="J13" s="283"/>
      <c r="K13" s="283"/>
      <c r="L13" s="283"/>
      <c r="M13" s="283"/>
      <c r="N13" s="283"/>
      <c r="O13" s="283"/>
      <c r="P13" s="283"/>
      <c r="Q13" s="283"/>
      <c r="R13" s="283"/>
      <c r="S13" s="283"/>
      <c r="T13" s="283"/>
      <c r="U13" s="283"/>
      <c r="V13" s="283"/>
      <c r="W13" s="283"/>
    </row>
    <row r="14" spans="1:23" ht="33.75" customHeight="1">
      <c r="A14" s="57">
        <v>9</v>
      </c>
      <c r="B14" s="284"/>
      <c r="C14" s="284"/>
      <c r="D14" s="282"/>
      <c r="E14" s="282"/>
      <c r="F14" s="283"/>
      <c r="G14" s="283"/>
      <c r="H14" s="283"/>
      <c r="I14" s="283"/>
      <c r="J14" s="283"/>
      <c r="K14" s="283"/>
      <c r="L14" s="283"/>
      <c r="M14" s="283"/>
      <c r="N14" s="283"/>
      <c r="O14" s="283"/>
      <c r="P14" s="283"/>
      <c r="Q14" s="283"/>
      <c r="R14" s="283"/>
      <c r="S14" s="283"/>
      <c r="T14" s="283"/>
      <c r="U14" s="283"/>
      <c r="V14" s="283"/>
      <c r="W14" s="283"/>
    </row>
    <row r="15" spans="1:23" ht="33.75" customHeight="1">
      <c r="A15" s="57">
        <v>10</v>
      </c>
      <c r="B15" s="284"/>
      <c r="C15" s="284"/>
      <c r="D15" s="282"/>
      <c r="E15" s="282"/>
      <c r="F15" s="283"/>
      <c r="G15" s="283"/>
      <c r="H15" s="283"/>
      <c r="I15" s="283"/>
      <c r="J15" s="283"/>
      <c r="K15" s="283"/>
      <c r="L15" s="283"/>
      <c r="M15" s="283"/>
      <c r="N15" s="283"/>
      <c r="O15" s="283"/>
      <c r="P15" s="283"/>
      <c r="Q15" s="283"/>
      <c r="R15" s="283"/>
      <c r="S15" s="283"/>
      <c r="T15" s="283"/>
      <c r="U15" s="283"/>
      <c r="V15" s="283"/>
      <c r="W15" s="283"/>
    </row>
    <row r="16" spans="1:23" ht="33.75" customHeight="1">
      <c r="A16" s="57">
        <v>11</v>
      </c>
      <c r="B16" s="284"/>
      <c r="C16" s="284"/>
      <c r="D16" s="282"/>
      <c r="E16" s="282"/>
      <c r="F16" s="283"/>
      <c r="G16" s="283"/>
      <c r="H16" s="283"/>
      <c r="I16" s="283"/>
      <c r="J16" s="283"/>
      <c r="K16" s="283"/>
      <c r="L16" s="283"/>
      <c r="M16" s="283"/>
      <c r="N16" s="283"/>
      <c r="O16" s="283"/>
      <c r="P16" s="283"/>
      <c r="Q16" s="283"/>
      <c r="R16" s="283"/>
      <c r="S16" s="283"/>
      <c r="T16" s="283"/>
      <c r="U16" s="283"/>
      <c r="V16" s="283"/>
      <c r="W16" s="283"/>
    </row>
    <row r="17" spans="1:23" ht="33.75" customHeight="1">
      <c r="A17" s="57">
        <v>12</v>
      </c>
      <c r="B17" s="284"/>
      <c r="C17" s="284"/>
      <c r="D17" s="282"/>
      <c r="E17" s="282"/>
      <c r="F17" s="283"/>
      <c r="G17" s="283"/>
      <c r="H17" s="283"/>
      <c r="I17" s="283"/>
      <c r="J17" s="283"/>
      <c r="K17" s="283"/>
      <c r="L17" s="283"/>
      <c r="M17" s="283"/>
      <c r="N17" s="283"/>
      <c r="O17" s="283"/>
      <c r="P17" s="283"/>
      <c r="Q17" s="283"/>
      <c r="R17" s="283"/>
      <c r="S17" s="283"/>
      <c r="T17" s="283"/>
      <c r="U17" s="283"/>
      <c r="V17" s="283"/>
      <c r="W17" s="283"/>
    </row>
    <row r="18" spans="1:23" ht="33.75" customHeight="1">
      <c r="A18" s="57">
        <v>13</v>
      </c>
      <c r="B18" s="284"/>
      <c r="C18" s="284"/>
      <c r="D18" s="282"/>
      <c r="E18" s="282"/>
      <c r="F18" s="283"/>
      <c r="G18" s="283"/>
      <c r="H18" s="283"/>
      <c r="I18" s="283"/>
      <c r="J18" s="283"/>
      <c r="K18" s="283"/>
      <c r="L18" s="283"/>
      <c r="M18" s="283"/>
      <c r="N18" s="283"/>
      <c r="O18" s="283"/>
      <c r="P18" s="283"/>
      <c r="Q18" s="283"/>
      <c r="R18" s="283"/>
      <c r="S18" s="283"/>
      <c r="T18" s="283"/>
      <c r="U18" s="283"/>
      <c r="V18" s="283"/>
      <c r="W18" s="283"/>
    </row>
    <row r="19" spans="1:23" ht="33.75" customHeight="1">
      <c r="A19" s="57">
        <v>14</v>
      </c>
      <c r="B19" s="284"/>
      <c r="C19" s="284"/>
      <c r="D19" s="282"/>
      <c r="E19" s="282"/>
      <c r="F19" s="283"/>
      <c r="G19" s="283"/>
      <c r="H19" s="283"/>
      <c r="I19" s="283"/>
      <c r="J19" s="283"/>
      <c r="K19" s="283"/>
      <c r="L19" s="283"/>
      <c r="M19" s="283"/>
      <c r="N19" s="283"/>
      <c r="O19" s="283"/>
      <c r="P19" s="283"/>
      <c r="Q19" s="283"/>
      <c r="R19" s="283"/>
      <c r="S19" s="283"/>
      <c r="T19" s="283"/>
      <c r="U19" s="283"/>
      <c r="V19" s="283"/>
      <c r="W19" s="283"/>
    </row>
    <row r="20" spans="1:23" ht="33.75" customHeight="1">
      <c r="A20" s="57">
        <v>15</v>
      </c>
      <c r="B20" s="284"/>
      <c r="C20" s="284"/>
      <c r="D20" s="282"/>
      <c r="E20" s="282"/>
      <c r="F20" s="283"/>
      <c r="G20" s="283"/>
      <c r="H20" s="283"/>
      <c r="I20" s="283"/>
      <c r="J20" s="283"/>
      <c r="K20" s="283"/>
      <c r="L20" s="283"/>
      <c r="M20" s="283"/>
      <c r="N20" s="283"/>
      <c r="O20" s="283"/>
      <c r="P20" s="283"/>
      <c r="Q20" s="283"/>
      <c r="R20" s="283"/>
      <c r="S20" s="283"/>
      <c r="T20" s="283"/>
      <c r="U20" s="283"/>
      <c r="V20" s="283"/>
      <c r="W20" s="283"/>
    </row>
    <row r="21" spans="2:23" ht="21" customHeight="1">
      <c r="B21" s="475"/>
      <c r="C21" s="475"/>
      <c r="D21" s="475"/>
      <c r="E21" s="475"/>
      <c r="F21" s="143">
        <f>COUNTA(F6:F20)</f>
        <v>0</v>
      </c>
      <c r="G21" s="143">
        <f aca="true" t="shared" si="0" ref="G21:W21">COUNTA(G6:G20)</f>
        <v>0</v>
      </c>
      <c r="H21" s="143">
        <f t="shared" si="0"/>
        <v>0</v>
      </c>
      <c r="I21" s="143">
        <f t="shared" si="0"/>
        <v>0</v>
      </c>
      <c r="J21" s="143">
        <f t="shared" si="0"/>
        <v>0</v>
      </c>
      <c r="K21" s="143">
        <f t="shared" si="0"/>
        <v>0</v>
      </c>
      <c r="L21" s="143">
        <f t="shared" si="0"/>
        <v>0</v>
      </c>
      <c r="M21" s="143">
        <f t="shared" si="0"/>
        <v>0</v>
      </c>
      <c r="N21" s="143">
        <f t="shared" si="0"/>
        <v>0</v>
      </c>
      <c r="O21" s="143">
        <f t="shared" si="0"/>
        <v>0</v>
      </c>
      <c r="P21" s="143">
        <f t="shared" si="0"/>
        <v>0</v>
      </c>
      <c r="Q21" s="143">
        <f t="shared" si="0"/>
        <v>0</v>
      </c>
      <c r="R21" s="143">
        <f t="shared" si="0"/>
        <v>0</v>
      </c>
      <c r="S21" s="143">
        <f t="shared" si="0"/>
        <v>0</v>
      </c>
      <c r="T21" s="143">
        <f t="shared" si="0"/>
        <v>0</v>
      </c>
      <c r="U21" s="143">
        <f t="shared" si="0"/>
        <v>0</v>
      </c>
      <c r="V21" s="143">
        <f t="shared" si="0"/>
        <v>0</v>
      </c>
      <c r="W21" s="143">
        <f t="shared" si="0"/>
        <v>0</v>
      </c>
    </row>
    <row r="22" spans="2:23" ht="21" customHeight="1">
      <c r="B22" s="139"/>
      <c r="C22" s="139"/>
      <c r="D22" s="139"/>
      <c r="E22" s="139"/>
      <c r="F22" s="143"/>
      <c r="G22" s="143"/>
      <c r="H22" s="143"/>
      <c r="I22" s="143"/>
      <c r="J22" s="143"/>
      <c r="K22" s="143"/>
      <c r="L22" s="143"/>
      <c r="M22" s="143"/>
      <c r="N22" s="143"/>
      <c r="O22" s="143"/>
      <c r="P22" s="143"/>
      <c r="Q22" s="143"/>
      <c r="R22" s="143"/>
      <c r="S22" s="143"/>
      <c r="T22" s="143"/>
      <c r="U22" s="143"/>
      <c r="V22" s="143"/>
      <c r="W22" s="143"/>
    </row>
    <row r="23" spans="1:18" ht="21" customHeight="1">
      <c r="A23" s="152"/>
      <c r="B23" s="470" t="s">
        <v>284</v>
      </c>
      <c r="C23" s="479">
        <f>'総合申込書'!D25</f>
        <v>0</v>
      </c>
      <c r="D23" s="479"/>
      <c r="E23" s="479"/>
      <c r="G23" s="444" t="s">
        <v>461</v>
      </c>
      <c r="H23" s="445"/>
      <c r="I23" s="445"/>
      <c r="J23" s="445"/>
      <c r="K23" s="445"/>
      <c r="L23" s="446"/>
      <c r="M23" s="139" t="s">
        <v>250</v>
      </c>
      <c r="N23" s="135"/>
      <c r="O23" s="135"/>
      <c r="P23" s="135"/>
      <c r="Q23" s="135"/>
      <c r="R23" s="135"/>
    </row>
    <row r="24" spans="1:22" ht="21" customHeight="1">
      <c r="A24" s="152"/>
      <c r="B24" s="470"/>
      <c r="C24" s="480"/>
      <c r="D24" s="480"/>
      <c r="E24" s="480"/>
      <c r="F24" s="59"/>
      <c r="G24" s="142" t="s">
        <v>239</v>
      </c>
      <c r="H24" s="138" t="s">
        <v>238</v>
      </c>
      <c r="I24" s="153"/>
      <c r="J24" s="138" t="s">
        <v>245</v>
      </c>
      <c r="K24" s="146">
        <f>20000*I24</f>
        <v>0</v>
      </c>
      <c r="L24" s="146"/>
      <c r="M24" s="200" t="s">
        <v>251</v>
      </c>
      <c r="N24" s="136"/>
      <c r="O24" s="136"/>
      <c r="P24" s="136"/>
      <c r="Q24" s="136"/>
      <c r="R24" s="136"/>
      <c r="T24" s="152"/>
      <c r="U24" s="152"/>
      <c r="V24" s="152"/>
    </row>
    <row r="25" spans="1:22" ht="21" customHeight="1">
      <c r="A25" s="149"/>
      <c r="B25" s="148"/>
      <c r="C25" s="161"/>
      <c r="D25" s="150"/>
      <c r="E25" s="150"/>
      <c r="F25" s="166"/>
      <c r="G25" s="142" t="s">
        <v>240</v>
      </c>
      <c r="H25" s="138" t="s">
        <v>238</v>
      </c>
      <c r="I25" s="153"/>
      <c r="J25" s="138" t="s">
        <v>245</v>
      </c>
      <c r="K25" s="455">
        <f>16000*I25</f>
        <v>0</v>
      </c>
      <c r="L25" s="455"/>
      <c r="M25" s="200" t="s">
        <v>254</v>
      </c>
      <c r="N25" s="136"/>
      <c r="O25" s="136"/>
      <c r="P25" s="136"/>
      <c r="Q25" s="136"/>
      <c r="R25" s="136"/>
      <c r="T25" s="61"/>
      <c r="U25" s="61"/>
      <c r="V25" s="61"/>
    </row>
    <row r="26" spans="1:22" ht="21" customHeight="1">
      <c r="A26" s="149"/>
      <c r="B26" s="148" t="s">
        <v>47</v>
      </c>
      <c r="C26" s="478">
        <f>'総合申込書'!D28</f>
        <v>0</v>
      </c>
      <c r="D26" s="478"/>
      <c r="E26" s="478"/>
      <c r="F26" s="166"/>
      <c r="G26" s="60" t="s">
        <v>241</v>
      </c>
      <c r="H26" s="138" t="s">
        <v>238</v>
      </c>
      <c r="I26" s="153"/>
      <c r="J26" s="138" t="s">
        <v>245</v>
      </c>
      <c r="K26" s="147">
        <f>12000*I26</f>
        <v>0</v>
      </c>
      <c r="L26" s="147"/>
      <c r="M26" s="136"/>
      <c r="N26" s="136"/>
      <c r="O26" s="136"/>
      <c r="P26" s="136"/>
      <c r="Q26" s="136"/>
      <c r="R26" s="136"/>
      <c r="T26" s="61"/>
      <c r="U26" s="61"/>
      <c r="V26" s="61"/>
    </row>
    <row r="27" spans="1:22" ht="21" customHeight="1">
      <c r="A27" s="149"/>
      <c r="B27" s="148" t="s">
        <v>76</v>
      </c>
      <c r="C27" s="478">
        <f>'総合申込書'!D29</f>
        <v>0</v>
      </c>
      <c r="D27" s="478"/>
      <c r="E27" s="478"/>
      <c r="F27" s="166" t="s">
        <v>285</v>
      </c>
      <c r="G27" s="60" t="s">
        <v>242</v>
      </c>
      <c r="H27" s="138" t="s">
        <v>238</v>
      </c>
      <c r="I27" s="145">
        <f>SUM(V21,W21,V56,W56,V78,W78,U21,U56,U78)</f>
        <v>0</v>
      </c>
      <c r="J27" s="138" t="s">
        <v>245</v>
      </c>
      <c r="K27" s="455">
        <f>10000*I27</f>
        <v>0</v>
      </c>
      <c r="L27" s="455"/>
      <c r="M27" s="137"/>
      <c r="N27" s="137"/>
      <c r="O27" s="137"/>
      <c r="P27" s="137"/>
      <c r="Q27" s="137"/>
      <c r="R27" s="137"/>
      <c r="T27" s="61"/>
      <c r="U27" s="61"/>
      <c r="V27" s="61"/>
    </row>
    <row r="28" spans="1:22" ht="21" customHeight="1">
      <c r="A28" s="149"/>
      <c r="B28" s="148" t="s">
        <v>77</v>
      </c>
      <c r="C28" s="478">
        <f>'総合申込書'!D30</f>
        <v>0</v>
      </c>
      <c r="D28" s="478"/>
      <c r="E28" s="478"/>
      <c r="F28" s="166" t="s">
        <v>286</v>
      </c>
      <c r="G28" s="60" t="s">
        <v>243</v>
      </c>
      <c r="H28" s="138" t="s">
        <v>238</v>
      </c>
      <c r="I28" s="145">
        <f>SUM(P21,R21:T21,P56,R56:T56,P78,R78:T78)</f>
        <v>0</v>
      </c>
      <c r="J28" s="138" t="s">
        <v>245</v>
      </c>
      <c r="K28" s="455">
        <f>8000*I28</f>
        <v>0</v>
      </c>
      <c r="L28" s="455"/>
      <c r="M28" s="476"/>
      <c r="N28" s="476"/>
      <c r="O28" s="476"/>
      <c r="P28" s="476"/>
      <c r="Q28" s="476"/>
      <c r="R28" s="137"/>
      <c r="T28" s="61"/>
      <c r="U28" s="61"/>
      <c r="V28" s="61"/>
    </row>
    <row r="29" spans="1:23" ht="21" customHeight="1" thickBot="1">
      <c r="A29" s="149"/>
      <c r="B29" s="148" t="s">
        <v>56</v>
      </c>
      <c r="C29" s="478">
        <f>'総合申込書'!D31</f>
        <v>0</v>
      </c>
      <c r="D29" s="478"/>
      <c r="E29" s="478"/>
      <c r="F29" s="166" t="s">
        <v>287</v>
      </c>
      <c r="G29" s="60" t="s">
        <v>244</v>
      </c>
      <c r="H29" s="138" t="s">
        <v>238</v>
      </c>
      <c r="I29" s="151">
        <f>SUM(F21:N21,Q21,F56:N56,Q56,F78:N78,Q78)</f>
        <v>0</v>
      </c>
      <c r="J29" s="138" t="s">
        <v>245</v>
      </c>
      <c r="K29" s="455">
        <f>7000*I29</f>
        <v>0</v>
      </c>
      <c r="L29" s="455"/>
      <c r="M29" s="63"/>
      <c r="N29" s="132"/>
      <c r="O29" s="477"/>
      <c r="P29" s="477"/>
      <c r="Q29" s="477"/>
      <c r="R29" s="477"/>
      <c r="S29" s="133"/>
      <c r="T29" s="67"/>
      <c r="U29" s="67"/>
      <c r="V29" s="67"/>
      <c r="W29" s="67"/>
    </row>
    <row r="30" spans="1:20" ht="21" customHeight="1" thickBot="1">
      <c r="A30" s="149"/>
      <c r="B30" s="148" t="s">
        <v>55</v>
      </c>
      <c r="C30" s="478">
        <f>'総合申込書'!D32</f>
        <v>0</v>
      </c>
      <c r="D30" s="478"/>
      <c r="E30" s="478"/>
      <c r="G30" s="134" t="s">
        <v>249</v>
      </c>
      <c r="H30" s="138" t="s">
        <v>238</v>
      </c>
      <c r="I30" s="285"/>
      <c r="J30" s="138" t="s">
        <v>245</v>
      </c>
      <c r="K30" s="455">
        <f>2000*I30</f>
        <v>0</v>
      </c>
      <c r="L30" s="455"/>
      <c r="M30" s="456" t="s">
        <v>263</v>
      </c>
      <c r="N30" s="457"/>
      <c r="O30" s="457"/>
      <c r="P30" s="457"/>
      <c r="Q30" s="457"/>
      <c r="R30" s="457"/>
      <c r="S30" s="457"/>
      <c r="T30" s="65"/>
    </row>
    <row r="31" spans="2:19" ht="21" customHeight="1">
      <c r="B31" s="148"/>
      <c r="C31" s="160"/>
      <c r="D31" s="160"/>
      <c r="E31" s="160"/>
      <c r="G31" s="161"/>
      <c r="H31" s="160"/>
      <c r="I31" s="162"/>
      <c r="J31" s="160"/>
      <c r="K31" s="163"/>
      <c r="L31" s="163"/>
      <c r="M31" s="164"/>
      <c r="N31" s="165"/>
      <c r="O31" s="165"/>
      <c r="P31" s="165"/>
      <c r="Q31" s="165"/>
      <c r="R31" s="165"/>
      <c r="S31" s="165"/>
    </row>
    <row r="32" spans="2:17" ht="20.25" customHeight="1" thickBot="1">
      <c r="B32" s="203"/>
      <c r="C32" s="458" t="s">
        <v>417</v>
      </c>
      <c r="D32" s="459"/>
      <c r="E32" s="460"/>
      <c r="G32" s="461" t="s">
        <v>283</v>
      </c>
      <c r="H32" s="461"/>
      <c r="M32" s="61"/>
      <c r="P32" s="62"/>
      <c r="Q32" s="62"/>
    </row>
    <row r="33" spans="2:14" ht="20.25" customHeight="1" thickBot="1">
      <c r="B33" s="152"/>
      <c r="C33" s="462" t="s">
        <v>217</v>
      </c>
      <c r="D33" s="463"/>
      <c r="E33" s="464"/>
      <c r="G33" s="465">
        <f>SUM(K24:L29)</f>
        <v>0</v>
      </c>
      <c r="H33" s="466"/>
      <c r="I33" s="159" t="s">
        <v>275</v>
      </c>
      <c r="J33" s="465">
        <f>K30</f>
        <v>0</v>
      </c>
      <c r="K33" s="466"/>
      <c r="L33" s="159" t="s">
        <v>274</v>
      </c>
      <c r="M33" s="468">
        <f>G33-J33</f>
        <v>0</v>
      </c>
      <c r="N33" s="469"/>
    </row>
    <row r="34" spans="7:11" ht="20.25" customHeight="1">
      <c r="G34" s="453" t="s">
        <v>466</v>
      </c>
      <c r="H34" s="453"/>
      <c r="J34" s="453" t="s">
        <v>282</v>
      </c>
      <c r="K34" s="453"/>
    </row>
    <row r="35" spans="7:11" ht="20.25" customHeight="1">
      <c r="G35" s="48"/>
      <c r="H35" s="48"/>
      <c r="J35" s="48"/>
      <c r="K35" s="48"/>
    </row>
    <row r="36" spans="1:23" ht="30" customHeight="1">
      <c r="A36" s="443" t="s">
        <v>431</v>
      </c>
      <c r="B36" s="443"/>
      <c r="C36" s="443"/>
      <c r="D36" s="443"/>
      <c r="E36" s="443"/>
      <c r="F36" s="443"/>
      <c r="G36" s="443"/>
      <c r="H36" s="443"/>
      <c r="I36" s="443"/>
      <c r="J36" s="443"/>
      <c r="K36" s="443"/>
      <c r="L36" s="443"/>
      <c r="M36" s="443"/>
      <c r="N36" s="443"/>
      <c r="O36" s="443"/>
      <c r="P36" s="443"/>
      <c r="Q36" s="443"/>
      <c r="R36" s="443"/>
      <c r="S36" s="443"/>
      <c r="T36" s="443"/>
      <c r="U36" s="443"/>
      <c r="V36" s="443"/>
      <c r="W36" s="443"/>
    </row>
    <row r="37" spans="1:23" ht="21.75" customHeight="1">
      <c r="A37" s="49"/>
      <c r="B37" s="50"/>
      <c r="C37" s="50"/>
      <c r="D37" s="50"/>
      <c r="E37" s="51"/>
      <c r="F37" s="474" t="s">
        <v>255</v>
      </c>
      <c r="G37" s="474"/>
      <c r="H37" s="474"/>
      <c r="I37" s="474"/>
      <c r="J37" s="474"/>
      <c r="K37" s="474"/>
      <c r="L37" s="474"/>
      <c r="M37" s="474"/>
      <c r="N37" s="474"/>
      <c r="O37" s="474"/>
      <c r="P37" s="474"/>
      <c r="Q37" s="474"/>
      <c r="R37" s="474"/>
      <c r="S37" s="474"/>
      <c r="T37" s="474"/>
      <c r="U37" s="474"/>
      <c r="V37" s="474"/>
      <c r="W37" s="474"/>
    </row>
    <row r="38" spans="1:23" ht="12.75" customHeight="1">
      <c r="A38" s="474"/>
      <c r="B38" s="474" t="s">
        <v>34</v>
      </c>
      <c r="C38" s="474" t="s">
        <v>75</v>
      </c>
      <c r="D38" s="474" t="s">
        <v>35</v>
      </c>
      <c r="E38" s="474" t="s">
        <v>54</v>
      </c>
      <c r="F38" s="52" t="s">
        <v>79</v>
      </c>
      <c r="G38" s="52" t="s">
        <v>80</v>
      </c>
      <c r="H38" s="52" t="s">
        <v>81</v>
      </c>
      <c r="I38" s="52" t="s">
        <v>82</v>
      </c>
      <c r="J38" s="52" t="s">
        <v>83</v>
      </c>
      <c r="K38" s="52" t="s">
        <v>84</v>
      </c>
      <c r="L38" s="52" t="s">
        <v>85</v>
      </c>
      <c r="M38" s="52" t="s">
        <v>86</v>
      </c>
      <c r="N38" s="52" t="s">
        <v>87</v>
      </c>
      <c r="O38" s="52"/>
      <c r="P38" s="52" t="s">
        <v>88</v>
      </c>
      <c r="Q38" s="52" t="s">
        <v>89</v>
      </c>
      <c r="R38" s="52" t="s">
        <v>90</v>
      </c>
      <c r="S38" s="52" t="s">
        <v>91</v>
      </c>
      <c r="T38" s="52" t="s">
        <v>92</v>
      </c>
      <c r="U38" s="52" t="s">
        <v>96</v>
      </c>
      <c r="V38" s="52" t="s">
        <v>93</v>
      </c>
      <c r="W38" s="52" t="s">
        <v>94</v>
      </c>
    </row>
    <row r="39" spans="1:23" ht="42.75" customHeight="1">
      <c r="A39" s="474"/>
      <c r="B39" s="474"/>
      <c r="C39" s="474"/>
      <c r="D39" s="474"/>
      <c r="E39" s="474"/>
      <c r="F39" s="53" t="s">
        <v>256</v>
      </c>
      <c r="G39" s="53" t="s">
        <v>257</v>
      </c>
      <c r="H39" s="53" t="s">
        <v>410</v>
      </c>
      <c r="I39" s="53" t="s">
        <v>258</v>
      </c>
      <c r="J39" s="53" t="s">
        <v>197</v>
      </c>
      <c r="K39" s="53" t="s">
        <v>198</v>
      </c>
      <c r="L39" s="53" t="s">
        <v>200</v>
      </c>
      <c r="M39" s="53" t="s">
        <v>199</v>
      </c>
      <c r="N39" s="53" t="s">
        <v>201</v>
      </c>
      <c r="O39" s="64" t="s">
        <v>202</v>
      </c>
      <c r="P39" s="53" t="s">
        <v>412</v>
      </c>
      <c r="Q39" s="53" t="s">
        <v>203</v>
      </c>
      <c r="R39" s="53" t="s">
        <v>259</v>
      </c>
      <c r="S39" s="53" t="s">
        <v>260</v>
      </c>
      <c r="T39" s="53" t="s">
        <v>261</v>
      </c>
      <c r="U39" s="64" t="s">
        <v>413</v>
      </c>
      <c r="V39" s="53" t="s">
        <v>153</v>
      </c>
      <c r="W39" s="53" t="s">
        <v>154</v>
      </c>
    </row>
    <row r="40" spans="1:23" ht="22.5" customHeight="1">
      <c r="A40" s="474"/>
      <c r="B40" s="474"/>
      <c r="C40" s="474"/>
      <c r="D40" s="474"/>
      <c r="E40" s="474"/>
      <c r="F40" s="52" t="s">
        <v>262</v>
      </c>
      <c r="G40" s="52" t="s">
        <v>262</v>
      </c>
      <c r="H40" s="52" t="s">
        <v>262</v>
      </c>
      <c r="I40" s="52" t="s">
        <v>262</v>
      </c>
      <c r="J40" s="52" t="s">
        <v>262</v>
      </c>
      <c r="K40" s="52" t="s">
        <v>262</v>
      </c>
      <c r="L40" s="52" t="s">
        <v>262</v>
      </c>
      <c r="M40" s="52" t="s">
        <v>262</v>
      </c>
      <c r="N40" s="52" t="s">
        <v>262</v>
      </c>
      <c r="O40" s="52" t="s">
        <v>112</v>
      </c>
      <c r="P40" s="52" t="s">
        <v>235</v>
      </c>
      <c r="Q40" s="52" t="s">
        <v>262</v>
      </c>
      <c r="R40" s="52" t="s">
        <v>235</v>
      </c>
      <c r="S40" s="52" t="s">
        <v>235</v>
      </c>
      <c r="T40" s="52" t="s">
        <v>235</v>
      </c>
      <c r="U40" s="52" t="s">
        <v>236</v>
      </c>
      <c r="V40" s="52" t="s">
        <v>236</v>
      </c>
      <c r="W40" s="52" t="s">
        <v>236</v>
      </c>
    </row>
    <row r="41" spans="1:23" ht="33.75" customHeight="1">
      <c r="A41" s="57">
        <v>16</v>
      </c>
      <c r="B41" s="284"/>
      <c r="C41" s="284"/>
      <c r="D41" s="282"/>
      <c r="E41" s="282"/>
      <c r="F41" s="283"/>
      <c r="G41" s="283"/>
      <c r="H41" s="283"/>
      <c r="I41" s="283"/>
      <c r="J41" s="283"/>
      <c r="K41" s="283"/>
      <c r="L41" s="283"/>
      <c r="M41" s="283"/>
      <c r="N41" s="283"/>
      <c r="O41" s="283"/>
      <c r="P41" s="283"/>
      <c r="Q41" s="283"/>
      <c r="R41" s="283"/>
      <c r="S41" s="283"/>
      <c r="T41" s="283"/>
      <c r="U41" s="283"/>
      <c r="V41" s="283"/>
      <c r="W41" s="283"/>
    </row>
    <row r="42" spans="1:23" ht="33.75" customHeight="1">
      <c r="A42" s="57">
        <v>17</v>
      </c>
      <c r="B42" s="284"/>
      <c r="C42" s="284"/>
      <c r="D42" s="282"/>
      <c r="E42" s="282"/>
      <c r="F42" s="283"/>
      <c r="G42" s="283"/>
      <c r="H42" s="283"/>
      <c r="I42" s="283"/>
      <c r="J42" s="283"/>
      <c r="K42" s="283"/>
      <c r="L42" s="283"/>
      <c r="M42" s="283"/>
      <c r="N42" s="283"/>
      <c r="O42" s="283"/>
      <c r="P42" s="283"/>
      <c r="Q42" s="283"/>
      <c r="R42" s="283"/>
      <c r="S42" s="283"/>
      <c r="T42" s="283"/>
      <c r="U42" s="283"/>
      <c r="V42" s="283"/>
      <c r="W42" s="283"/>
    </row>
    <row r="43" spans="1:23" ht="33.75" customHeight="1">
      <c r="A43" s="57">
        <v>18</v>
      </c>
      <c r="B43" s="284"/>
      <c r="C43" s="284"/>
      <c r="D43" s="282"/>
      <c r="E43" s="282"/>
      <c r="F43" s="283"/>
      <c r="G43" s="283"/>
      <c r="H43" s="283"/>
      <c r="I43" s="283"/>
      <c r="J43" s="283"/>
      <c r="K43" s="283"/>
      <c r="L43" s="283"/>
      <c r="M43" s="283"/>
      <c r="N43" s="283"/>
      <c r="O43" s="283"/>
      <c r="P43" s="283"/>
      <c r="Q43" s="283"/>
      <c r="R43" s="283"/>
      <c r="S43" s="283"/>
      <c r="T43" s="283"/>
      <c r="U43" s="283"/>
      <c r="V43" s="283"/>
      <c r="W43" s="283"/>
    </row>
    <row r="44" spans="1:23" ht="33.75" customHeight="1">
      <c r="A44" s="57">
        <v>19</v>
      </c>
      <c r="B44" s="284"/>
      <c r="C44" s="284"/>
      <c r="D44" s="282"/>
      <c r="E44" s="282"/>
      <c r="F44" s="283"/>
      <c r="G44" s="283"/>
      <c r="H44" s="283"/>
      <c r="I44" s="283"/>
      <c r="J44" s="283"/>
      <c r="K44" s="283"/>
      <c r="L44" s="283"/>
      <c r="M44" s="283"/>
      <c r="N44" s="283"/>
      <c r="O44" s="283"/>
      <c r="P44" s="283"/>
      <c r="Q44" s="283"/>
      <c r="R44" s="283"/>
      <c r="S44" s="283"/>
      <c r="T44" s="283"/>
      <c r="U44" s="283"/>
      <c r="V44" s="283"/>
      <c r="W44" s="283"/>
    </row>
    <row r="45" spans="1:23" ht="33.75" customHeight="1">
      <c r="A45" s="57">
        <v>20</v>
      </c>
      <c r="B45" s="284"/>
      <c r="C45" s="284"/>
      <c r="D45" s="282"/>
      <c r="E45" s="282"/>
      <c r="F45" s="283"/>
      <c r="G45" s="283"/>
      <c r="H45" s="283"/>
      <c r="I45" s="283"/>
      <c r="J45" s="283"/>
      <c r="K45" s="283"/>
      <c r="L45" s="283"/>
      <c r="M45" s="283"/>
      <c r="N45" s="283"/>
      <c r="O45" s="283"/>
      <c r="P45" s="283"/>
      <c r="Q45" s="283"/>
      <c r="R45" s="283"/>
      <c r="S45" s="283"/>
      <c r="T45" s="283"/>
      <c r="U45" s="283"/>
      <c r="V45" s="283"/>
      <c r="W45" s="283"/>
    </row>
    <row r="46" spans="1:23" ht="33.75" customHeight="1">
      <c r="A46" s="57">
        <v>21</v>
      </c>
      <c r="B46" s="284"/>
      <c r="C46" s="284"/>
      <c r="D46" s="282"/>
      <c r="E46" s="282"/>
      <c r="F46" s="283"/>
      <c r="G46" s="283"/>
      <c r="H46" s="283"/>
      <c r="I46" s="283"/>
      <c r="J46" s="283"/>
      <c r="K46" s="283"/>
      <c r="L46" s="283"/>
      <c r="M46" s="283"/>
      <c r="N46" s="283"/>
      <c r="O46" s="283"/>
      <c r="P46" s="283"/>
      <c r="Q46" s="283"/>
      <c r="R46" s="283"/>
      <c r="S46" s="283"/>
      <c r="T46" s="283"/>
      <c r="U46" s="283"/>
      <c r="V46" s="283"/>
      <c r="W46" s="283"/>
    </row>
    <row r="47" spans="1:23" ht="33.75" customHeight="1">
      <c r="A47" s="57">
        <v>22</v>
      </c>
      <c r="B47" s="284"/>
      <c r="C47" s="284"/>
      <c r="D47" s="282"/>
      <c r="E47" s="282"/>
      <c r="F47" s="283"/>
      <c r="G47" s="283"/>
      <c r="H47" s="283"/>
      <c r="I47" s="283"/>
      <c r="J47" s="283"/>
      <c r="K47" s="283"/>
      <c r="L47" s="283"/>
      <c r="M47" s="283"/>
      <c r="N47" s="283"/>
      <c r="O47" s="283"/>
      <c r="P47" s="283"/>
      <c r="Q47" s="283"/>
      <c r="R47" s="283"/>
      <c r="S47" s="283"/>
      <c r="T47" s="283"/>
      <c r="U47" s="283"/>
      <c r="V47" s="283"/>
      <c r="W47" s="283"/>
    </row>
    <row r="48" spans="1:23" ht="33.75" customHeight="1">
      <c r="A48" s="57">
        <v>23</v>
      </c>
      <c r="B48" s="284"/>
      <c r="C48" s="284"/>
      <c r="D48" s="282"/>
      <c r="E48" s="282"/>
      <c r="F48" s="283"/>
      <c r="G48" s="283"/>
      <c r="H48" s="283"/>
      <c r="I48" s="283"/>
      <c r="J48" s="283"/>
      <c r="K48" s="283"/>
      <c r="L48" s="283"/>
      <c r="M48" s="283"/>
      <c r="N48" s="283"/>
      <c r="O48" s="283"/>
      <c r="P48" s="283"/>
      <c r="Q48" s="283"/>
      <c r="R48" s="283"/>
      <c r="S48" s="283"/>
      <c r="T48" s="283"/>
      <c r="U48" s="283"/>
      <c r="V48" s="283"/>
      <c r="W48" s="283"/>
    </row>
    <row r="49" spans="1:23" ht="33.75" customHeight="1">
      <c r="A49" s="57">
        <v>24</v>
      </c>
      <c r="B49" s="284"/>
      <c r="C49" s="284"/>
      <c r="D49" s="282"/>
      <c r="E49" s="282"/>
      <c r="F49" s="283"/>
      <c r="G49" s="283"/>
      <c r="H49" s="283"/>
      <c r="I49" s="283"/>
      <c r="J49" s="283"/>
      <c r="K49" s="283"/>
      <c r="L49" s="283"/>
      <c r="M49" s="283"/>
      <c r="N49" s="283"/>
      <c r="O49" s="283"/>
      <c r="P49" s="283"/>
      <c r="Q49" s="283"/>
      <c r="R49" s="283"/>
      <c r="S49" s="283"/>
      <c r="T49" s="283"/>
      <c r="U49" s="283"/>
      <c r="V49" s="283"/>
      <c r="W49" s="283"/>
    </row>
    <row r="50" spans="1:23" ht="33.75" customHeight="1">
      <c r="A50" s="57">
        <v>25</v>
      </c>
      <c r="B50" s="284"/>
      <c r="C50" s="284"/>
      <c r="D50" s="282"/>
      <c r="E50" s="282"/>
      <c r="F50" s="283"/>
      <c r="G50" s="283"/>
      <c r="H50" s="283"/>
      <c r="I50" s="283"/>
      <c r="J50" s="283"/>
      <c r="K50" s="283"/>
      <c r="L50" s="283"/>
      <c r="M50" s="283"/>
      <c r="N50" s="283"/>
      <c r="O50" s="283"/>
      <c r="P50" s="283"/>
      <c r="Q50" s="283"/>
      <c r="R50" s="283"/>
      <c r="S50" s="283"/>
      <c r="T50" s="283"/>
      <c r="U50" s="283"/>
      <c r="V50" s="283"/>
      <c r="W50" s="283"/>
    </row>
    <row r="51" spans="1:23" ht="33.75" customHeight="1">
      <c r="A51" s="57">
        <v>26</v>
      </c>
      <c r="B51" s="284"/>
      <c r="C51" s="284"/>
      <c r="D51" s="282"/>
      <c r="E51" s="282"/>
      <c r="F51" s="283"/>
      <c r="G51" s="283"/>
      <c r="H51" s="283"/>
      <c r="I51" s="283"/>
      <c r="J51" s="283"/>
      <c r="K51" s="283"/>
      <c r="L51" s="283"/>
      <c r="M51" s="283"/>
      <c r="N51" s="283"/>
      <c r="O51" s="283"/>
      <c r="P51" s="283"/>
      <c r="Q51" s="283"/>
      <c r="R51" s="283"/>
      <c r="S51" s="283"/>
      <c r="T51" s="283"/>
      <c r="U51" s="283"/>
      <c r="V51" s="283"/>
      <c r="W51" s="283"/>
    </row>
    <row r="52" spans="1:23" ht="33.75" customHeight="1">
      <c r="A52" s="57">
        <v>27</v>
      </c>
      <c r="B52" s="284"/>
      <c r="C52" s="284"/>
      <c r="D52" s="282"/>
      <c r="E52" s="282"/>
      <c r="F52" s="283"/>
      <c r="G52" s="283"/>
      <c r="H52" s="283"/>
      <c r="I52" s="283"/>
      <c r="J52" s="283"/>
      <c r="K52" s="283"/>
      <c r="L52" s="283"/>
      <c r="M52" s="283"/>
      <c r="N52" s="283"/>
      <c r="O52" s="283"/>
      <c r="P52" s="283"/>
      <c r="Q52" s="283"/>
      <c r="R52" s="283"/>
      <c r="S52" s="283"/>
      <c r="T52" s="283"/>
      <c r="U52" s="283"/>
      <c r="V52" s="283"/>
      <c r="W52" s="283"/>
    </row>
    <row r="53" spans="1:23" ht="33.75" customHeight="1">
      <c r="A53" s="57">
        <v>28</v>
      </c>
      <c r="B53" s="284"/>
      <c r="C53" s="284"/>
      <c r="D53" s="282"/>
      <c r="E53" s="282"/>
      <c r="F53" s="283"/>
      <c r="G53" s="283"/>
      <c r="H53" s="283"/>
      <c r="I53" s="283"/>
      <c r="J53" s="283"/>
      <c r="K53" s="283"/>
      <c r="L53" s="283"/>
      <c r="M53" s="283"/>
      <c r="N53" s="283"/>
      <c r="O53" s="283"/>
      <c r="P53" s="283"/>
      <c r="Q53" s="283"/>
      <c r="R53" s="283"/>
      <c r="S53" s="283"/>
      <c r="T53" s="283"/>
      <c r="U53" s="283"/>
      <c r="V53" s="283"/>
      <c r="W53" s="283"/>
    </row>
    <row r="54" spans="1:23" ht="33.75" customHeight="1">
      <c r="A54" s="57">
        <v>29</v>
      </c>
      <c r="B54" s="284"/>
      <c r="C54" s="284"/>
      <c r="D54" s="282"/>
      <c r="E54" s="282"/>
      <c r="F54" s="283"/>
      <c r="G54" s="283"/>
      <c r="H54" s="283"/>
      <c r="I54" s="283"/>
      <c r="J54" s="283"/>
      <c r="K54" s="283"/>
      <c r="L54" s="283"/>
      <c r="M54" s="283"/>
      <c r="N54" s="283"/>
      <c r="O54" s="283"/>
      <c r="P54" s="283"/>
      <c r="Q54" s="283"/>
      <c r="R54" s="283"/>
      <c r="S54" s="283"/>
      <c r="T54" s="283"/>
      <c r="U54" s="283"/>
      <c r="V54" s="283"/>
      <c r="W54" s="283"/>
    </row>
    <row r="55" spans="1:23" ht="33.75" customHeight="1">
      <c r="A55" s="57">
        <v>30</v>
      </c>
      <c r="B55" s="284"/>
      <c r="C55" s="284"/>
      <c r="D55" s="282"/>
      <c r="E55" s="282"/>
      <c r="F55" s="283"/>
      <c r="G55" s="283"/>
      <c r="H55" s="283"/>
      <c r="I55" s="283"/>
      <c r="J55" s="283"/>
      <c r="K55" s="283"/>
      <c r="L55" s="283"/>
      <c r="M55" s="283"/>
      <c r="N55" s="283"/>
      <c r="O55" s="283"/>
      <c r="P55" s="283"/>
      <c r="Q55" s="283"/>
      <c r="R55" s="283"/>
      <c r="S55" s="283"/>
      <c r="T55" s="283"/>
      <c r="U55" s="283"/>
      <c r="V55" s="283"/>
      <c r="W55" s="283"/>
    </row>
    <row r="56" spans="2:23" ht="21" customHeight="1">
      <c r="B56" s="475"/>
      <c r="C56" s="475"/>
      <c r="D56" s="475"/>
      <c r="E56" s="475"/>
      <c r="F56" s="143">
        <f>COUNTA(F41:F55)</f>
        <v>0</v>
      </c>
      <c r="G56" s="143">
        <f aca="true" t="shared" si="1" ref="G56:W56">COUNTA(G41:G55)</f>
        <v>0</v>
      </c>
      <c r="H56" s="143">
        <f t="shared" si="1"/>
        <v>0</v>
      </c>
      <c r="I56" s="143">
        <f t="shared" si="1"/>
        <v>0</v>
      </c>
      <c r="J56" s="143">
        <f t="shared" si="1"/>
        <v>0</v>
      </c>
      <c r="K56" s="143">
        <f t="shared" si="1"/>
        <v>0</v>
      </c>
      <c r="L56" s="143">
        <f t="shared" si="1"/>
        <v>0</v>
      </c>
      <c r="M56" s="143">
        <f t="shared" si="1"/>
        <v>0</v>
      </c>
      <c r="N56" s="143">
        <f t="shared" si="1"/>
        <v>0</v>
      </c>
      <c r="O56" s="143">
        <f t="shared" si="1"/>
        <v>0</v>
      </c>
      <c r="P56" s="143">
        <f t="shared" si="1"/>
        <v>0</v>
      </c>
      <c r="Q56" s="143">
        <f t="shared" si="1"/>
        <v>0</v>
      </c>
      <c r="R56" s="143">
        <f t="shared" si="1"/>
        <v>0</v>
      </c>
      <c r="S56" s="143">
        <f t="shared" si="1"/>
        <v>0</v>
      </c>
      <c r="T56" s="143">
        <f t="shared" si="1"/>
        <v>0</v>
      </c>
      <c r="U56" s="143">
        <f t="shared" si="1"/>
        <v>0</v>
      </c>
      <c r="V56" s="143">
        <f t="shared" si="1"/>
        <v>0</v>
      </c>
      <c r="W56" s="143">
        <f t="shared" si="1"/>
        <v>0</v>
      </c>
    </row>
    <row r="57" spans="7:11" ht="20.25" customHeight="1">
      <c r="G57" s="48"/>
      <c r="H57" s="48"/>
      <c r="J57" s="48"/>
      <c r="K57" s="48"/>
    </row>
    <row r="58" spans="1:23" ht="30" customHeight="1">
      <c r="A58" s="443" t="s">
        <v>431</v>
      </c>
      <c r="B58" s="443"/>
      <c r="C58" s="443"/>
      <c r="D58" s="443"/>
      <c r="E58" s="443"/>
      <c r="F58" s="443"/>
      <c r="G58" s="443"/>
      <c r="H58" s="443"/>
      <c r="I58" s="443"/>
      <c r="J58" s="443"/>
      <c r="K58" s="443"/>
      <c r="L58" s="443"/>
      <c r="M58" s="443"/>
      <c r="N58" s="443"/>
      <c r="O58" s="443"/>
      <c r="P58" s="443"/>
      <c r="Q58" s="443"/>
      <c r="R58" s="443"/>
      <c r="S58" s="443"/>
      <c r="T58" s="443"/>
      <c r="U58" s="443"/>
      <c r="V58" s="443"/>
      <c r="W58" s="443"/>
    </row>
    <row r="59" spans="1:23" ht="21.75" customHeight="1">
      <c r="A59" s="49"/>
      <c r="B59" s="50"/>
      <c r="C59" s="50"/>
      <c r="D59" s="50"/>
      <c r="E59" s="51"/>
      <c r="F59" s="474" t="s">
        <v>255</v>
      </c>
      <c r="G59" s="474"/>
      <c r="H59" s="474"/>
      <c r="I59" s="474"/>
      <c r="J59" s="474"/>
      <c r="K59" s="474"/>
      <c r="L59" s="474"/>
      <c r="M59" s="474"/>
      <c r="N59" s="474"/>
      <c r="O59" s="474"/>
      <c r="P59" s="474"/>
      <c r="Q59" s="474"/>
      <c r="R59" s="474"/>
      <c r="S59" s="474"/>
      <c r="T59" s="474"/>
      <c r="U59" s="474"/>
      <c r="V59" s="474"/>
      <c r="W59" s="474"/>
    </row>
    <row r="60" spans="1:23" ht="12.75" customHeight="1">
      <c r="A60" s="474"/>
      <c r="B60" s="474" t="s">
        <v>34</v>
      </c>
      <c r="C60" s="474" t="s">
        <v>75</v>
      </c>
      <c r="D60" s="474" t="s">
        <v>35</v>
      </c>
      <c r="E60" s="474" t="s">
        <v>54</v>
      </c>
      <c r="F60" s="52" t="s">
        <v>79</v>
      </c>
      <c r="G60" s="52" t="s">
        <v>80</v>
      </c>
      <c r="H60" s="52" t="s">
        <v>81</v>
      </c>
      <c r="I60" s="52" t="s">
        <v>82</v>
      </c>
      <c r="J60" s="52" t="s">
        <v>83</v>
      </c>
      <c r="K60" s="52" t="s">
        <v>84</v>
      </c>
      <c r="L60" s="52" t="s">
        <v>85</v>
      </c>
      <c r="M60" s="52" t="s">
        <v>86</v>
      </c>
      <c r="N60" s="52" t="s">
        <v>87</v>
      </c>
      <c r="O60" s="52"/>
      <c r="P60" s="52" t="s">
        <v>88</v>
      </c>
      <c r="Q60" s="52" t="s">
        <v>89</v>
      </c>
      <c r="R60" s="52" t="s">
        <v>90</v>
      </c>
      <c r="S60" s="52" t="s">
        <v>91</v>
      </c>
      <c r="T60" s="52" t="s">
        <v>92</v>
      </c>
      <c r="U60" s="52" t="s">
        <v>96</v>
      </c>
      <c r="V60" s="52" t="s">
        <v>93</v>
      </c>
      <c r="W60" s="52" t="s">
        <v>94</v>
      </c>
    </row>
    <row r="61" spans="1:23" ht="42.75" customHeight="1">
      <c r="A61" s="474"/>
      <c r="B61" s="474"/>
      <c r="C61" s="474"/>
      <c r="D61" s="474"/>
      <c r="E61" s="474"/>
      <c r="F61" s="53" t="s">
        <v>256</v>
      </c>
      <c r="G61" s="53" t="s">
        <v>257</v>
      </c>
      <c r="H61" s="53" t="s">
        <v>410</v>
      </c>
      <c r="I61" s="53" t="s">
        <v>258</v>
      </c>
      <c r="J61" s="53" t="s">
        <v>197</v>
      </c>
      <c r="K61" s="53" t="s">
        <v>198</v>
      </c>
      <c r="L61" s="53" t="s">
        <v>200</v>
      </c>
      <c r="M61" s="53" t="s">
        <v>199</v>
      </c>
      <c r="N61" s="53" t="s">
        <v>201</v>
      </c>
      <c r="O61" s="64" t="s">
        <v>202</v>
      </c>
      <c r="P61" s="53" t="s">
        <v>412</v>
      </c>
      <c r="Q61" s="53" t="s">
        <v>203</v>
      </c>
      <c r="R61" s="53" t="s">
        <v>259</v>
      </c>
      <c r="S61" s="53" t="s">
        <v>260</v>
      </c>
      <c r="T61" s="53" t="s">
        <v>261</v>
      </c>
      <c r="U61" s="64" t="s">
        <v>413</v>
      </c>
      <c r="V61" s="53" t="s">
        <v>153</v>
      </c>
      <c r="W61" s="53" t="s">
        <v>154</v>
      </c>
    </row>
    <row r="62" spans="1:23" ht="22.5" customHeight="1">
      <c r="A62" s="474"/>
      <c r="B62" s="474"/>
      <c r="C62" s="474"/>
      <c r="D62" s="474"/>
      <c r="E62" s="474"/>
      <c r="F62" s="52" t="s">
        <v>262</v>
      </c>
      <c r="G62" s="52" t="s">
        <v>262</v>
      </c>
      <c r="H62" s="52" t="s">
        <v>262</v>
      </c>
      <c r="I62" s="52" t="s">
        <v>262</v>
      </c>
      <c r="J62" s="52" t="s">
        <v>262</v>
      </c>
      <c r="K62" s="52" t="s">
        <v>262</v>
      </c>
      <c r="L62" s="52" t="s">
        <v>262</v>
      </c>
      <c r="M62" s="52" t="s">
        <v>262</v>
      </c>
      <c r="N62" s="52" t="s">
        <v>262</v>
      </c>
      <c r="O62" s="52" t="s">
        <v>112</v>
      </c>
      <c r="P62" s="52" t="s">
        <v>235</v>
      </c>
      <c r="Q62" s="52" t="s">
        <v>262</v>
      </c>
      <c r="R62" s="52" t="s">
        <v>235</v>
      </c>
      <c r="S62" s="52" t="s">
        <v>235</v>
      </c>
      <c r="T62" s="52" t="s">
        <v>235</v>
      </c>
      <c r="U62" s="52" t="s">
        <v>236</v>
      </c>
      <c r="V62" s="52" t="s">
        <v>236</v>
      </c>
      <c r="W62" s="52" t="s">
        <v>236</v>
      </c>
    </row>
    <row r="63" spans="1:23" ht="33.75" customHeight="1">
      <c r="A63" s="57">
        <v>31</v>
      </c>
      <c r="B63" s="284"/>
      <c r="C63" s="284"/>
      <c r="D63" s="282"/>
      <c r="E63" s="282"/>
      <c r="F63" s="283"/>
      <c r="G63" s="283"/>
      <c r="H63" s="283"/>
      <c r="I63" s="283"/>
      <c r="J63" s="283"/>
      <c r="K63" s="283"/>
      <c r="L63" s="283"/>
      <c r="M63" s="283"/>
      <c r="N63" s="283"/>
      <c r="O63" s="283"/>
      <c r="P63" s="283"/>
      <c r="Q63" s="283"/>
      <c r="R63" s="283"/>
      <c r="S63" s="283"/>
      <c r="T63" s="283"/>
      <c r="U63" s="283"/>
      <c r="V63" s="283"/>
      <c r="W63" s="283"/>
    </row>
    <row r="64" spans="1:23" ht="33.75" customHeight="1">
      <c r="A64" s="57">
        <v>32</v>
      </c>
      <c r="B64" s="284"/>
      <c r="C64" s="284"/>
      <c r="D64" s="282"/>
      <c r="E64" s="282"/>
      <c r="F64" s="283"/>
      <c r="G64" s="283"/>
      <c r="H64" s="283"/>
      <c r="I64" s="283"/>
      <c r="J64" s="283"/>
      <c r="K64" s="283"/>
      <c r="L64" s="283"/>
      <c r="M64" s="283"/>
      <c r="N64" s="283"/>
      <c r="O64" s="283"/>
      <c r="P64" s="283"/>
      <c r="Q64" s="283"/>
      <c r="R64" s="283"/>
      <c r="S64" s="283"/>
      <c r="T64" s="283"/>
      <c r="U64" s="283"/>
      <c r="V64" s="283"/>
      <c r="W64" s="283"/>
    </row>
    <row r="65" spans="1:23" ht="33.75" customHeight="1">
      <c r="A65" s="57">
        <v>33</v>
      </c>
      <c r="B65" s="284"/>
      <c r="C65" s="284"/>
      <c r="D65" s="282"/>
      <c r="E65" s="282"/>
      <c r="F65" s="283"/>
      <c r="G65" s="283"/>
      <c r="H65" s="283"/>
      <c r="I65" s="283"/>
      <c r="J65" s="283"/>
      <c r="K65" s="283"/>
      <c r="L65" s="283"/>
      <c r="M65" s="283"/>
      <c r="N65" s="283"/>
      <c r="O65" s="283"/>
      <c r="P65" s="283"/>
      <c r="Q65" s="283"/>
      <c r="R65" s="283"/>
      <c r="S65" s="283"/>
      <c r="T65" s="283"/>
      <c r="U65" s="283"/>
      <c r="V65" s="283"/>
      <c r="W65" s="283"/>
    </row>
    <row r="66" spans="1:23" ht="33.75" customHeight="1">
      <c r="A66" s="57">
        <v>34</v>
      </c>
      <c r="B66" s="284"/>
      <c r="C66" s="284"/>
      <c r="D66" s="282"/>
      <c r="E66" s="282"/>
      <c r="F66" s="283"/>
      <c r="G66" s="283"/>
      <c r="H66" s="283"/>
      <c r="I66" s="283"/>
      <c r="J66" s="283"/>
      <c r="K66" s="283"/>
      <c r="L66" s="283"/>
      <c r="M66" s="283"/>
      <c r="N66" s="283"/>
      <c r="O66" s="283"/>
      <c r="P66" s="283"/>
      <c r="Q66" s="283"/>
      <c r="R66" s="283"/>
      <c r="S66" s="283"/>
      <c r="T66" s="283"/>
      <c r="U66" s="283"/>
      <c r="V66" s="283"/>
      <c r="W66" s="283"/>
    </row>
    <row r="67" spans="1:23" ht="33.75" customHeight="1">
      <c r="A67" s="57">
        <v>35</v>
      </c>
      <c r="B67" s="284"/>
      <c r="C67" s="284"/>
      <c r="D67" s="282"/>
      <c r="E67" s="282"/>
      <c r="F67" s="283"/>
      <c r="G67" s="283"/>
      <c r="H67" s="283"/>
      <c r="I67" s="283"/>
      <c r="J67" s="283"/>
      <c r="K67" s="283"/>
      <c r="L67" s="283"/>
      <c r="M67" s="283"/>
      <c r="N67" s="283"/>
      <c r="O67" s="283"/>
      <c r="P67" s="283"/>
      <c r="Q67" s="283"/>
      <c r="R67" s="283"/>
      <c r="S67" s="283"/>
      <c r="T67" s="283"/>
      <c r="U67" s="283"/>
      <c r="V67" s="283"/>
      <c r="W67" s="283"/>
    </row>
    <row r="68" spans="1:23" ht="33.75" customHeight="1">
      <c r="A68" s="57">
        <v>36</v>
      </c>
      <c r="B68" s="284"/>
      <c r="C68" s="284"/>
      <c r="D68" s="282"/>
      <c r="E68" s="282"/>
      <c r="F68" s="283"/>
      <c r="G68" s="283"/>
      <c r="H68" s="283"/>
      <c r="I68" s="283"/>
      <c r="J68" s="283"/>
      <c r="K68" s="283"/>
      <c r="L68" s="283"/>
      <c r="M68" s="283"/>
      <c r="N68" s="283"/>
      <c r="O68" s="283"/>
      <c r="P68" s="283"/>
      <c r="Q68" s="283"/>
      <c r="R68" s="283"/>
      <c r="S68" s="283"/>
      <c r="T68" s="283"/>
      <c r="U68" s="283"/>
      <c r="V68" s="283"/>
      <c r="W68" s="283"/>
    </row>
    <row r="69" spans="1:23" ht="33.75" customHeight="1">
      <c r="A69" s="57">
        <v>37</v>
      </c>
      <c r="B69" s="284"/>
      <c r="C69" s="284"/>
      <c r="D69" s="282"/>
      <c r="E69" s="282"/>
      <c r="F69" s="283"/>
      <c r="G69" s="283"/>
      <c r="H69" s="283"/>
      <c r="I69" s="283"/>
      <c r="J69" s="283"/>
      <c r="K69" s="283"/>
      <c r="L69" s="283"/>
      <c r="M69" s="283"/>
      <c r="N69" s="283"/>
      <c r="O69" s="283"/>
      <c r="P69" s="283"/>
      <c r="Q69" s="283"/>
      <c r="R69" s="283"/>
      <c r="S69" s="283"/>
      <c r="T69" s="283"/>
      <c r="U69" s="283"/>
      <c r="V69" s="283"/>
      <c r="W69" s="283"/>
    </row>
    <row r="70" spans="1:23" ht="33.75" customHeight="1">
      <c r="A70" s="57">
        <v>38</v>
      </c>
      <c r="B70" s="284"/>
      <c r="C70" s="284"/>
      <c r="D70" s="282"/>
      <c r="E70" s="282"/>
      <c r="F70" s="283"/>
      <c r="G70" s="283"/>
      <c r="H70" s="283"/>
      <c r="I70" s="283"/>
      <c r="J70" s="283"/>
      <c r="K70" s="283"/>
      <c r="L70" s="283"/>
      <c r="M70" s="283"/>
      <c r="N70" s="283"/>
      <c r="O70" s="283"/>
      <c r="P70" s="283"/>
      <c r="Q70" s="283"/>
      <c r="R70" s="283"/>
      <c r="S70" s="283"/>
      <c r="T70" s="283"/>
      <c r="U70" s="283"/>
      <c r="V70" s="283"/>
      <c r="W70" s="283"/>
    </row>
    <row r="71" spans="1:23" ht="33.75" customHeight="1">
      <c r="A71" s="57">
        <v>39</v>
      </c>
      <c r="B71" s="284"/>
      <c r="C71" s="284"/>
      <c r="D71" s="282"/>
      <c r="E71" s="282"/>
      <c r="F71" s="283"/>
      <c r="G71" s="283"/>
      <c r="H71" s="283"/>
      <c r="I71" s="283"/>
      <c r="J71" s="283"/>
      <c r="K71" s="283"/>
      <c r="L71" s="283"/>
      <c r="M71" s="283"/>
      <c r="N71" s="283"/>
      <c r="O71" s="283"/>
      <c r="P71" s="283"/>
      <c r="Q71" s="283"/>
      <c r="R71" s="283"/>
      <c r="S71" s="283"/>
      <c r="T71" s="283"/>
      <c r="U71" s="283"/>
      <c r="V71" s="283"/>
      <c r="W71" s="283"/>
    </row>
    <row r="72" spans="1:23" ht="33.75" customHeight="1">
      <c r="A72" s="57">
        <v>40</v>
      </c>
      <c r="B72" s="284"/>
      <c r="C72" s="284"/>
      <c r="D72" s="282"/>
      <c r="E72" s="282"/>
      <c r="F72" s="283"/>
      <c r="G72" s="283"/>
      <c r="H72" s="283"/>
      <c r="I72" s="283"/>
      <c r="J72" s="283"/>
      <c r="K72" s="283"/>
      <c r="L72" s="283"/>
      <c r="M72" s="283"/>
      <c r="N72" s="283"/>
      <c r="O72" s="283"/>
      <c r="P72" s="283"/>
      <c r="Q72" s="283"/>
      <c r="R72" s="283"/>
      <c r="S72" s="283"/>
      <c r="T72" s="283"/>
      <c r="U72" s="283"/>
      <c r="V72" s="283"/>
      <c r="W72" s="283"/>
    </row>
    <row r="73" spans="1:23" ht="33.75" customHeight="1">
      <c r="A73" s="57">
        <v>41</v>
      </c>
      <c r="B73" s="284"/>
      <c r="C73" s="284"/>
      <c r="D73" s="282"/>
      <c r="E73" s="282"/>
      <c r="F73" s="283"/>
      <c r="G73" s="283"/>
      <c r="H73" s="283"/>
      <c r="I73" s="283"/>
      <c r="J73" s="283"/>
      <c r="K73" s="283"/>
      <c r="L73" s="283"/>
      <c r="M73" s="283"/>
      <c r="N73" s="283"/>
      <c r="O73" s="283"/>
      <c r="P73" s="283"/>
      <c r="Q73" s="283"/>
      <c r="R73" s="283"/>
      <c r="S73" s="283"/>
      <c r="T73" s="283"/>
      <c r="U73" s="283"/>
      <c r="V73" s="283"/>
      <c r="W73" s="283"/>
    </row>
    <row r="74" spans="1:23" ht="33.75" customHeight="1">
      <c r="A74" s="57">
        <v>42</v>
      </c>
      <c r="B74" s="284"/>
      <c r="C74" s="284"/>
      <c r="D74" s="282"/>
      <c r="E74" s="282"/>
      <c r="F74" s="283"/>
      <c r="G74" s="283"/>
      <c r="H74" s="283"/>
      <c r="I74" s="283"/>
      <c r="J74" s="283"/>
      <c r="K74" s="283"/>
      <c r="L74" s="283"/>
      <c r="M74" s="283"/>
      <c r="N74" s="283"/>
      <c r="O74" s="283"/>
      <c r="P74" s="283"/>
      <c r="Q74" s="283"/>
      <c r="R74" s="283"/>
      <c r="S74" s="283"/>
      <c r="T74" s="283"/>
      <c r="U74" s="283"/>
      <c r="V74" s="283"/>
      <c r="W74" s="283"/>
    </row>
    <row r="75" spans="1:23" ht="33.75" customHeight="1">
      <c r="A75" s="57">
        <v>43</v>
      </c>
      <c r="B75" s="284"/>
      <c r="C75" s="284"/>
      <c r="D75" s="282"/>
      <c r="E75" s="282"/>
      <c r="F75" s="283"/>
      <c r="G75" s="283"/>
      <c r="H75" s="283"/>
      <c r="I75" s="283"/>
      <c r="J75" s="283"/>
      <c r="K75" s="283"/>
      <c r="L75" s="283"/>
      <c r="M75" s="283"/>
      <c r="N75" s="283"/>
      <c r="O75" s="283"/>
      <c r="P75" s="283"/>
      <c r="Q75" s="283"/>
      <c r="R75" s="283"/>
      <c r="S75" s="283"/>
      <c r="T75" s="283"/>
      <c r="U75" s="283"/>
      <c r="V75" s="283"/>
      <c r="W75" s="283"/>
    </row>
    <row r="76" spans="1:23" ht="33.75" customHeight="1">
      <c r="A76" s="57">
        <v>44</v>
      </c>
      <c r="B76" s="284"/>
      <c r="C76" s="284"/>
      <c r="D76" s="282"/>
      <c r="E76" s="282"/>
      <c r="F76" s="283"/>
      <c r="G76" s="283"/>
      <c r="H76" s="283"/>
      <c r="I76" s="283"/>
      <c r="J76" s="283"/>
      <c r="K76" s="283"/>
      <c r="L76" s="283"/>
      <c r="M76" s="283"/>
      <c r="N76" s="283"/>
      <c r="O76" s="283"/>
      <c r="P76" s="283"/>
      <c r="Q76" s="283"/>
      <c r="R76" s="283"/>
      <c r="S76" s="283"/>
      <c r="T76" s="283"/>
      <c r="U76" s="283"/>
      <c r="V76" s="283"/>
      <c r="W76" s="283"/>
    </row>
    <row r="77" spans="1:23" ht="33.75" customHeight="1">
      <c r="A77" s="57">
        <v>45</v>
      </c>
      <c r="B77" s="284"/>
      <c r="C77" s="284"/>
      <c r="D77" s="282"/>
      <c r="E77" s="282"/>
      <c r="F77" s="283"/>
      <c r="G77" s="283"/>
      <c r="H77" s="283"/>
      <c r="I77" s="283"/>
      <c r="J77" s="283"/>
      <c r="K77" s="283"/>
      <c r="L77" s="283"/>
      <c r="M77" s="283"/>
      <c r="N77" s="283"/>
      <c r="O77" s="283"/>
      <c r="P77" s="283"/>
      <c r="Q77" s="283"/>
      <c r="R77" s="283"/>
      <c r="S77" s="283"/>
      <c r="T77" s="283"/>
      <c r="U77" s="283"/>
      <c r="V77" s="283"/>
      <c r="W77" s="283"/>
    </row>
    <row r="78" spans="2:23" ht="21" customHeight="1">
      <c r="B78" s="475"/>
      <c r="C78" s="475"/>
      <c r="D78" s="475"/>
      <c r="E78" s="475"/>
      <c r="F78" s="143">
        <f>COUNTA(F63:F77)</f>
        <v>0</v>
      </c>
      <c r="G78" s="143">
        <f aca="true" t="shared" si="2" ref="G78:W78">COUNTA(G63:G77)</f>
        <v>0</v>
      </c>
      <c r="H78" s="143">
        <f t="shared" si="2"/>
        <v>0</v>
      </c>
      <c r="I78" s="143">
        <f t="shared" si="2"/>
        <v>0</v>
      </c>
      <c r="J78" s="143">
        <f t="shared" si="2"/>
        <v>0</v>
      </c>
      <c r="K78" s="143">
        <f t="shared" si="2"/>
        <v>0</v>
      </c>
      <c r="L78" s="143">
        <f t="shared" si="2"/>
        <v>0</v>
      </c>
      <c r="M78" s="143">
        <f t="shared" si="2"/>
        <v>0</v>
      </c>
      <c r="N78" s="143">
        <f t="shared" si="2"/>
        <v>0</v>
      </c>
      <c r="O78" s="143">
        <f t="shared" si="2"/>
        <v>0</v>
      </c>
      <c r="P78" s="143">
        <f t="shared" si="2"/>
        <v>0</v>
      </c>
      <c r="Q78" s="143">
        <f t="shared" si="2"/>
        <v>0</v>
      </c>
      <c r="R78" s="143">
        <f t="shared" si="2"/>
        <v>0</v>
      </c>
      <c r="S78" s="143">
        <f t="shared" si="2"/>
        <v>0</v>
      </c>
      <c r="T78" s="143">
        <f t="shared" si="2"/>
        <v>0</v>
      </c>
      <c r="U78" s="143">
        <f t="shared" si="2"/>
        <v>0</v>
      </c>
      <c r="V78" s="143">
        <f t="shared" si="2"/>
        <v>0</v>
      </c>
      <c r="W78" s="143">
        <f t="shared" si="2"/>
        <v>0</v>
      </c>
    </row>
    <row r="79" ht="21" customHeight="1"/>
  </sheetData>
  <sheetProtection password="83BF" sheet="1"/>
  <mergeCells count="48">
    <mergeCell ref="A1:W1"/>
    <mergeCell ref="F2:W2"/>
    <mergeCell ref="C23:E24"/>
    <mergeCell ref="A3:A5"/>
    <mergeCell ref="E3:E5"/>
    <mergeCell ref="J34:K34"/>
    <mergeCell ref="D3:D5"/>
    <mergeCell ref="B21:E21"/>
    <mergeCell ref="B3:B5"/>
    <mergeCell ref="C3:C5"/>
    <mergeCell ref="K25:L25"/>
    <mergeCell ref="G32:H32"/>
    <mergeCell ref="G33:H33"/>
    <mergeCell ref="J33:K33"/>
    <mergeCell ref="B23:B24"/>
    <mergeCell ref="C26:E26"/>
    <mergeCell ref="C27:E27"/>
    <mergeCell ref="C28:E28"/>
    <mergeCell ref="C29:E29"/>
    <mergeCell ref="C30:E30"/>
    <mergeCell ref="M28:Q28"/>
    <mergeCell ref="O29:R29"/>
    <mergeCell ref="K29:L29"/>
    <mergeCell ref="K28:L28"/>
    <mergeCell ref="G34:H34"/>
    <mergeCell ref="K27:L27"/>
    <mergeCell ref="C38:C40"/>
    <mergeCell ref="D38:D40"/>
    <mergeCell ref="E38:E40"/>
    <mergeCell ref="M33:N33"/>
    <mergeCell ref="K30:L30"/>
    <mergeCell ref="M30:S30"/>
    <mergeCell ref="B56:E56"/>
    <mergeCell ref="G23:L23"/>
    <mergeCell ref="C32:E32"/>
    <mergeCell ref="C33:E33"/>
    <mergeCell ref="A58:W58"/>
    <mergeCell ref="F59:W59"/>
    <mergeCell ref="A36:W36"/>
    <mergeCell ref="F37:W37"/>
    <mergeCell ref="A38:A40"/>
    <mergeCell ref="B38:B40"/>
    <mergeCell ref="A60:A62"/>
    <mergeCell ref="B60:B62"/>
    <mergeCell ref="C60:C62"/>
    <mergeCell ref="D60:D62"/>
    <mergeCell ref="E60:E62"/>
    <mergeCell ref="B78:E78"/>
  </mergeCells>
  <printOptions horizontalCentered="1"/>
  <pageMargins left="0.1968503937007874" right="0.1968503937007874" top="0.3937007874015748" bottom="0.3937007874015748" header="0.5118110236220472" footer="0.5118110236220472"/>
  <pageSetup fitToHeight="100" horizontalDpi="600" verticalDpi="600" orientation="landscape" paperSize="9" scale="61" r:id="rId1"/>
  <rowBreaks count="2" manualBreakCount="2">
    <brk id="34" max="255" man="1"/>
    <brk id="57" max="255" man="1"/>
  </rowBreaks>
</worksheet>
</file>

<file path=xl/worksheets/sheet8.xml><?xml version="1.0" encoding="utf-8"?>
<worksheet xmlns="http://schemas.openxmlformats.org/spreadsheetml/2006/main" xmlns:r="http://schemas.openxmlformats.org/officeDocument/2006/relationships">
  <sheetPr>
    <tabColor theme="3" tint="0.5999900102615356"/>
  </sheetPr>
  <dimension ref="A1:Y79"/>
  <sheetViews>
    <sheetView showZeros="0" view="pageBreakPreview" zoomScale="60" zoomScalePageLayoutView="0" workbookViewId="0" topLeftCell="A1">
      <selection activeCell="A1" sqref="A1:V1"/>
    </sheetView>
  </sheetViews>
  <sheetFormatPr defaultColWidth="9.00390625" defaultRowHeight="13.5"/>
  <cols>
    <col min="1" max="1" width="3.625" style="48" customWidth="1"/>
    <col min="2" max="2" width="19.375" style="48" customWidth="1"/>
    <col min="3" max="4" width="19.375" style="47" customWidth="1"/>
    <col min="5" max="5" width="7.625" style="47" customWidth="1"/>
    <col min="6" max="22" width="9.375" style="47" customWidth="1"/>
    <col min="23" max="16384" width="9.00390625" style="47" customWidth="1"/>
  </cols>
  <sheetData>
    <row r="1" spans="1:22" ht="30" customHeight="1">
      <c r="A1" s="443" t="s">
        <v>432</v>
      </c>
      <c r="B1" s="443"/>
      <c r="C1" s="443"/>
      <c r="D1" s="443"/>
      <c r="E1" s="443"/>
      <c r="F1" s="443"/>
      <c r="G1" s="443"/>
      <c r="H1" s="443"/>
      <c r="I1" s="443"/>
      <c r="J1" s="443"/>
      <c r="K1" s="443"/>
      <c r="L1" s="443"/>
      <c r="M1" s="443"/>
      <c r="N1" s="443"/>
      <c r="O1" s="443"/>
      <c r="P1" s="443"/>
      <c r="Q1" s="443"/>
      <c r="R1" s="443"/>
      <c r="S1" s="443"/>
      <c r="T1" s="443"/>
      <c r="U1" s="443"/>
      <c r="V1" s="443"/>
    </row>
    <row r="2" spans="1:22" ht="21.75" customHeight="1">
      <c r="A2" s="49"/>
      <c r="B2" s="50"/>
      <c r="C2" s="50"/>
      <c r="D2" s="50"/>
      <c r="E2" s="51"/>
      <c r="F2" s="444" t="s">
        <v>264</v>
      </c>
      <c r="G2" s="445"/>
      <c r="H2" s="445"/>
      <c r="I2" s="445"/>
      <c r="J2" s="445"/>
      <c r="K2" s="445"/>
      <c r="L2" s="445"/>
      <c r="M2" s="445"/>
      <c r="N2" s="445"/>
      <c r="O2" s="445"/>
      <c r="P2" s="445"/>
      <c r="Q2" s="445"/>
      <c r="R2" s="445"/>
      <c r="S2" s="445"/>
      <c r="T2" s="445"/>
      <c r="U2" s="445"/>
      <c r="V2" s="446"/>
    </row>
    <row r="3" spans="1:22" ht="12.75" customHeight="1">
      <c r="A3" s="474"/>
      <c r="B3" s="474" t="s">
        <v>34</v>
      </c>
      <c r="C3" s="474" t="s">
        <v>75</v>
      </c>
      <c r="D3" s="474" t="s">
        <v>35</v>
      </c>
      <c r="E3" s="474" t="s">
        <v>54</v>
      </c>
      <c r="F3" s="52" t="s">
        <v>97</v>
      </c>
      <c r="G3" s="52" t="s">
        <v>98</v>
      </c>
      <c r="H3" s="52" t="s">
        <v>99</v>
      </c>
      <c r="I3" s="52" t="s">
        <v>100</v>
      </c>
      <c r="J3" s="52" t="s">
        <v>101</v>
      </c>
      <c r="K3" s="52" t="s">
        <v>102</v>
      </c>
      <c r="L3" s="52" t="s">
        <v>103</v>
      </c>
      <c r="M3" s="52" t="s">
        <v>104</v>
      </c>
      <c r="N3" s="52" t="s">
        <v>105</v>
      </c>
      <c r="O3" s="52" t="s">
        <v>106</v>
      </c>
      <c r="P3" s="52" t="s">
        <v>107</v>
      </c>
      <c r="Q3" s="52" t="s">
        <v>108</v>
      </c>
      <c r="R3" s="52" t="s">
        <v>109</v>
      </c>
      <c r="S3" s="52" t="s">
        <v>123</v>
      </c>
      <c r="T3" s="52" t="s">
        <v>128</v>
      </c>
      <c r="U3" s="52" t="s">
        <v>129</v>
      </c>
      <c r="V3" s="52" t="s">
        <v>414</v>
      </c>
    </row>
    <row r="4" spans="1:22" ht="42.75" customHeight="1">
      <c r="A4" s="474"/>
      <c r="B4" s="474"/>
      <c r="C4" s="474"/>
      <c r="D4" s="474"/>
      <c r="E4" s="474"/>
      <c r="F4" s="66" t="s">
        <v>122</v>
      </c>
      <c r="G4" s="54" t="s">
        <v>110</v>
      </c>
      <c r="H4" s="55" t="s">
        <v>273</v>
      </c>
      <c r="I4" s="55" t="s">
        <v>265</v>
      </c>
      <c r="J4" s="55" t="s">
        <v>266</v>
      </c>
      <c r="K4" s="55" t="s">
        <v>267</v>
      </c>
      <c r="L4" s="55" t="s">
        <v>268</v>
      </c>
      <c r="M4" s="55" t="s">
        <v>125</v>
      </c>
      <c r="N4" s="55" t="s">
        <v>124</v>
      </c>
      <c r="O4" s="55" t="s">
        <v>127</v>
      </c>
      <c r="P4" s="54" t="s">
        <v>111</v>
      </c>
      <c r="Q4" s="53" t="s">
        <v>269</v>
      </c>
      <c r="R4" s="53" t="s">
        <v>415</v>
      </c>
      <c r="S4" s="55" t="s">
        <v>270</v>
      </c>
      <c r="T4" s="55" t="s">
        <v>271</v>
      </c>
      <c r="U4" s="66" t="s">
        <v>272</v>
      </c>
      <c r="V4" s="66" t="s">
        <v>416</v>
      </c>
    </row>
    <row r="5" spans="1:22" ht="22.5" customHeight="1">
      <c r="A5" s="474"/>
      <c r="B5" s="474"/>
      <c r="C5" s="474"/>
      <c r="D5" s="474"/>
      <c r="E5" s="474"/>
      <c r="F5" s="52" t="s">
        <v>236</v>
      </c>
      <c r="G5" s="52" t="s">
        <v>235</v>
      </c>
      <c r="H5" s="52" t="s">
        <v>236</v>
      </c>
      <c r="I5" s="52" t="s">
        <v>236</v>
      </c>
      <c r="J5" s="52" t="s">
        <v>235</v>
      </c>
      <c r="K5" s="52" t="s">
        <v>234</v>
      </c>
      <c r="L5" s="52" t="s">
        <v>234</v>
      </c>
      <c r="M5" s="52" t="s">
        <v>235</v>
      </c>
      <c r="N5" s="52" t="s">
        <v>235</v>
      </c>
      <c r="O5" s="52" t="s">
        <v>235</v>
      </c>
      <c r="P5" s="52" t="s">
        <v>262</v>
      </c>
      <c r="Q5" s="52" t="s">
        <v>237</v>
      </c>
      <c r="R5" s="52" t="s">
        <v>235</v>
      </c>
      <c r="S5" s="52" t="s">
        <v>235</v>
      </c>
      <c r="T5" s="52" t="s">
        <v>235</v>
      </c>
      <c r="U5" s="52" t="s">
        <v>235</v>
      </c>
      <c r="V5" s="52" t="s">
        <v>236</v>
      </c>
    </row>
    <row r="6" spans="1:22" ht="33.75" customHeight="1">
      <c r="A6" s="57">
        <v>1</v>
      </c>
      <c r="B6" s="284"/>
      <c r="C6" s="284"/>
      <c r="D6" s="282"/>
      <c r="E6" s="282"/>
      <c r="F6" s="286"/>
      <c r="G6" s="286"/>
      <c r="H6" s="286"/>
      <c r="I6" s="286"/>
      <c r="J6" s="286"/>
      <c r="K6" s="286"/>
      <c r="L6" s="286"/>
      <c r="M6" s="286"/>
      <c r="N6" s="286"/>
      <c r="O6" s="286"/>
      <c r="P6" s="286"/>
      <c r="Q6" s="286"/>
      <c r="R6" s="286"/>
      <c r="S6" s="286"/>
      <c r="T6" s="286"/>
      <c r="U6" s="286"/>
      <c r="V6" s="286"/>
    </row>
    <row r="7" spans="1:22" ht="33.75" customHeight="1">
      <c r="A7" s="57">
        <v>2</v>
      </c>
      <c r="B7" s="284"/>
      <c r="C7" s="284"/>
      <c r="D7" s="282"/>
      <c r="E7" s="282"/>
      <c r="F7" s="286"/>
      <c r="G7" s="286"/>
      <c r="H7" s="286"/>
      <c r="I7" s="286"/>
      <c r="J7" s="286"/>
      <c r="K7" s="286"/>
      <c r="L7" s="286"/>
      <c r="M7" s="286"/>
      <c r="N7" s="286"/>
      <c r="O7" s="286"/>
      <c r="P7" s="286"/>
      <c r="Q7" s="286"/>
      <c r="R7" s="286"/>
      <c r="S7" s="286"/>
      <c r="T7" s="286"/>
      <c r="U7" s="286"/>
      <c r="V7" s="286"/>
    </row>
    <row r="8" spans="1:22" ht="33.75" customHeight="1">
      <c r="A8" s="57">
        <v>3</v>
      </c>
      <c r="B8" s="284"/>
      <c r="C8" s="284"/>
      <c r="D8" s="282"/>
      <c r="E8" s="282"/>
      <c r="F8" s="286"/>
      <c r="G8" s="286"/>
      <c r="H8" s="286"/>
      <c r="I8" s="286"/>
      <c r="J8" s="286"/>
      <c r="K8" s="286"/>
      <c r="L8" s="286"/>
      <c r="M8" s="286"/>
      <c r="N8" s="286"/>
      <c r="O8" s="286"/>
      <c r="P8" s="286"/>
      <c r="Q8" s="286"/>
      <c r="R8" s="286"/>
      <c r="S8" s="286"/>
      <c r="T8" s="286"/>
      <c r="U8" s="286"/>
      <c r="V8" s="286"/>
    </row>
    <row r="9" spans="1:22" ht="33.75" customHeight="1">
      <c r="A9" s="57">
        <v>4</v>
      </c>
      <c r="B9" s="284"/>
      <c r="C9" s="284"/>
      <c r="D9" s="282"/>
      <c r="E9" s="282"/>
      <c r="F9" s="286"/>
      <c r="G9" s="286"/>
      <c r="H9" s="286"/>
      <c r="I9" s="286"/>
      <c r="J9" s="286"/>
      <c r="K9" s="286"/>
      <c r="L9" s="286"/>
      <c r="M9" s="286"/>
      <c r="N9" s="286"/>
      <c r="O9" s="286"/>
      <c r="P9" s="286"/>
      <c r="Q9" s="286"/>
      <c r="R9" s="286"/>
      <c r="S9" s="286"/>
      <c r="T9" s="286"/>
      <c r="U9" s="286"/>
      <c r="V9" s="286"/>
    </row>
    <row r="10" spans="1:22" ht="33.75" customHeight="1">
      <c r="A10" s="57">
        <v>5</v>
      </c>
      <c r="B10" s="284"/>
      <c r="C10" s="284"/>
      <c r="D10" s="282"/>
      <c r="E10" s="282"/>
      <c r="F10" s="286"/>
      <c r="G10" s="286"/>
      <c r="H10" s="286"/>
      <c r="I10" s="286"/>
      <c r="J10" s="286"/>
      <c r="K10" s="286"/>
      <c r="L10" s="286"/>
      <c r="M10" s="286"/>
      <c r="N10" s="286"/>
      <c r="O10" s="286"/>
      <c r="P10" s="286"/>
      <c r="Q10" s="286"/>
      <c r="R10" s="286"/>
      <c r="S10" s="286"/>
      <c r="T10" s="286"/>
      <c r="U10" s="286"/>
      <c r="V10" s="286"/>
    </row>
    <row r="11" spans="1:22" ht="33.75" customHeight="1">
      <c r="A11" s="57">
        <v>6</v>
      </c>
      <c r="B11" s="284"/>
      <c r="C11" s="284"/>
      <c r="D11" s="282"/>
      <c r="E11" s="282"/>
      <c r="F11" s="286"/>
      <c r="G11" s="286"/>
      <c r="H11" s="286"/>
      <c r="I11" s="286"/>
      <c r="J11" s="286"/>
      <c r="K11" s="286"/>
      <c r="L11" s="286"/>
      <c r="M11" s="286"/>
      <c r="N11" s="286"/>
      <c r="O11" s="286"/>
      <c r="P11" s="286"/>
      <c r="Q11" s="286"/>
      <c r="R11" s="286"/>
      <c r="S11" s="286"/>
      <c r="T11" s="286"/>
      <c r="U11" s="286"/>
      <c r="V11" s="286"/>
    </row>
    <row r="12" spans="1:22" ht="33.75" customHeight="1">
      <c r="A12" s="57">
        <v>7</v>
      </c>
      <c r="B12" s="284"/>
      <c r="C12" s="284"/>
      <c r="D12" s="282"/>
      <c r="E12" s="282"/>
      <c r="F12" s="286"/>
      <c r="G12" s="286"/>
      <c r="H12" s="286"/>
      <c r="I12" s="286"/>
      <c r="J12" s="286"/>
      <c r="K12" s="286"/>
      <c r="L12" s="286"/>
      <c r="M12" s="286"/>
      <c r="N12" s="286"/>
      <c r="O12" s="286"/>
      <c r="P12" s="286"/>
      <c r="Q12" s="286"/>
      <c r="R12" s="286"/>
      <c r="S12" s="286"/>
      <c r="T12" s="286"/>
      <c r="U12" s="286"/>
      <c r="V12" s="286"/>
    </row>
    <row r="13" spans="1:22" ht="33.75" customHeight="1">
      <c r="A13" s="57">
        <v>8</v>
      </c>
      <c r="B13" s="284"/>
      <c r="C13" s="284"/>
      <c r="D13" s="282"/>
      <c r="E13" s="282"/>
      <c r="F13" s="286"/>
      <c r="G13" s="286"/>
      <c r="H13" s="286"/>
      <c r="I13" s="286"/>
      <c r="J13" s="286"/>
      <c r="K13" s="286"/>
      <c r="L13" s="286"/>
      <c r="M13" s="286"/>
      <c r="N13" s="286"/>
      <c r="O13" s="286"/>
      <c r="P13" s="286"/>
      <c r="Q13" s="286"/>
      <c r="R13" s="286"/>
      <c r="S13" s="286"/>
      <c r="T13" s="286"/>
      <c r="U13" s="286"/>
      <c r="V13" s="286"/>
    </row>
    <row r="14" spans="1:22" ht="33.75" customHeight="1">
      <c r="A14" s="57">
        <v>9</v>
      </c>
      <c r="B14" s="284"/>
      <c r="C14" s="284"/>
      <c r="D14" s="282"/>
      <c r="E14" s="282"/>
      <c r="F14" s="286"/>
      <c r="G14" s="286"/>
      <c r="H14" s="286"/>
      <c r="I14" s="286"/>
      <c r="J14" s="286"/>
      <c r="K14" s="286"/>
      <c r="L14" s="286"/>
      <c r="M14" s="286"/>
      <c r="N14" s="286"/>
      <c r="O14" s="286"/>
      <c r="P14" s="286"/>
      <c r="Q14" s="286"/>
      <c r="R14" s="286"/>
      <c r="S14" s="286"/>
      <c r="T14" s="286"/>
      <c r="U14" s="286"/>
      <c r="V14" s="286"/>
    </row>
    <row r="15" spans="1:22" ht="33.75" customHeight="1">
      <c r="A15" s="57">
        <v>10</v>
      </c>
      <c r="B15" s="284"/>
      <c r="C15" s="284"/>
      <c r="D15" s="282"/>
      <c r="E15" s="282"/>
      <c r="F15" s="286"/>
      <c r="G15" s="286"/>
      <c r="H15" s="286"/>
      <c r="I15" s="286"/>
      <c r="J15" s="286"/>
      <c r="K15" s="286"/>
      <c r="L15" s="286"/>
      <c r="M15" s="286"/>
      <c r="N15" s="286"/>
      <c r="O15" s="286"/>
      <c r="P15" s="286"/>
      <c r="Q15" s="286"/>
      <c r="R15" s="286"/>
      <c r="S15" s="286"/>
      <c r="T15" s="286"/>
      <c r="U15" s="286"/>
      <c r="V15" s="286"/>
    </row>
    <row r="16" spans="1:22" ht="33.75" customHeight="1">
      <c r="A16" s="57">
        <v>11</v>
      </c>
      <c r="B16" s="284"/>
      <c r="C16" s="284"/>
      <c r="D16" s="282"/>
      <c r="E16" s="282"/>
      <c r="F16" s="286"/>
      <c r="G16" s="286"/>
      <c r="H16" s="286"/>
      <c r="I16" s="286"/>
      <c r="J16" s="286"/>
      <c r="K16" s="286"/>
      <c r="L16" s="286"/>
      <c r="M16" s="286"/>
      <c r="N16" s="286"/>
      <c r="O16" s="286"/>
      <c r="P16" s="286"/>
      <c r="Q16" s="286"/>
      <c r="R16" s="286"/>
      <c r="S16" s="286"/>
      <c r="T16" s="286"/>
      <c r="U16" s="286"/>
      <c r="V16" s="286"/>
    </row>
    <row r="17" spans="1:22" ht="33.75" customHeight="1">
      <c r="A17" s="57">
        <v>12</v>
      </c>
      <c r="B17" s="284"/>
      <c r="C17" s="284"/>
      <c r="D17" s="282"/>
      <c r="E17" s="282"/>
      <c r="F17" s="286"/>
      <c r="G17" s="286"/>
      <c r="H17" s="286"/>
      <c r="I17" s="286"/>
      <c r="J17" s="286"/>
      <c r="K17" s="286"/>
      <c r="L17" s="286"/>
      <c r="M17" s="286"/>
      <c r="N17" s="286"/>
      <c r="O17" s="286"/>
      <c r="P17" s="286"/>
      <c r="Q17" s="286"/>
      <c r="R17" s="286"/>
      <c r="S17" s="286"/>
      <c r="T17" s="286"/>
      <c r="U17" s="286"/>
      <c r="V17" s="286"/>
    </row>
    <row r="18" spans="1:22" ht="33.75" customHeight="1">
      <c r="A18" s="57">
        <v>13</v>
      </c>
      <c r="B18" s="284"/>
      <c r="C18" s="284"/>
      <c r="D18" s="282"/>
      <c r="E18" s="282"/>
      <c r="F18" s="286"/>
      <c r="G18" s="286"/>
      <c r="H18" s="286"/>
      <c r="I18" s="286"/>
      <c r="J18" s="286"/>
      <c r="K18" s="286"/>
      <c r="L18" s="286"/>
      <c r="M18" s="286"/>
      <c r="N18" s="286"/>
      <c r="O18" s="286"/>
      <c r="P18" s="286"/>
      <c r="Q18" s="286"/>
      <c r="R18" s="286"/>
      <c r="S18" s="286"/>
      <c r="T18" s="286"/>
      <c r="U18" s="286"/>
      <c r="V18" s="286"/>
    </row>
    <row r="19" spans="1:22" ht="33.75" customHeight="1">
      <c r="A19" s="57">
        <v>14</v>
      </c>
      <c r="B19" s="284"/>
      <c r="C19" s="284"/>
      <c r="D19" s="282"/>
      <c r="E19" s="282"/>
      <c r="F19" s="286"/>
      <c r="G19" s="286"/>
      <c r="H19" s="286"/>
      <c r="I19" s="286"/>
      <c r="J19" s="286"/>
      <c r="K19" s="286"/>
      <c r="L19" s="286"/>
      <c r="M19" s="286"/>
      <c r="N19" s="286"/>
      <c r="O19" s="286"/>
      <c r="P19" s="286"/>
      <c r="Q19" s="286"/>
      <c r="R19" s="286"/>
      <c r="S19" s="286"/>
      <c r="T19" s="286"/>
      <c r="U19" s="286"/>
      <c r="V19" s="286"/>
    </row>
    <row r="20" spans="1:22" ht="33.75" customHeight="1">
      <c r="A20" s="57">
        <v>15</v>
      </c>
      <c r="B20" s="284"/>
      <c r="C20" s="284"/>
      <c r="D20" s="282"/>
      <c r="E20" s="282"/>
      <c r="F20" s="286"/>
      <c r="G20" s="286"/>
      <c r="H20" s="286"/>
      <c r="I20" s="286"/>
      <c r="J20" s="286"/>
      <c r="K20" s="286"/>
      <c r="L20" s="286"/>
      <c r="M20" s="286"/>
      <c r="N20" s="286"/>
      <c r="O20" s="286"/>
      <c r="P20" s="286"/>
      <c r="Q20" s="286"/>
      <c r="R20" s="286"/>
      <c r="S20" s="286"/>
      <c r="T20" s="286"/>
      <c r="U20" s="286"/>
      <c r="V20" s="286"/>
    </row>
    <row r="21" spans="2:22" ht="21" customHeight="1">
      <c r="B21" s="58"/>
      <c r="C21" s="58"/>
      <c r="D21" s="58"/>
      <c r="E21" s="58"/>
      <c r="F21" s="144">
        <f>COUNTA(F6:F20)</f>
        <v>0</v>
      </c>
      <c r="G21" s="144">
        <f aca="true" t="shared" si="0" ref="G21:V21">COUNTA(G6:G20)</f>
        <v>0</v>
      </c>
      <c r="H21" s="144">
        <f t="shared" si="0"/>
        <v>0</v>
      </c>
      <c r="I21" s="144">
        <f t="shared" si="0"/>
        <v>0</v>
      </c>
      <c r="J21" s="144">
        <f t="shared" si="0"/>
        <v>0</v>
      </c>
      <c r="K21" s="144">
        <f t="shared" si="0"/>
        <v>0</v>
      </c>
      <c r="L21" s="144">
        <f t="shared" si="0"/>
        <v>0</v>
      </c>
      <c r="M21" s="144">
        <f t="shared" si="0"/>
        <v>0</v>
      </c>
      <c r="N21" s="144">
        <f t="shared" si="0"/>
        <v>0</v>
      </c>
      <c r="O21" s="144">
        <f t="shared" si="0"/>
        <v>0</v>
      </c>
      <c r="P21" s="144">
        <f t="shared" si="0"/>
        <v>0</v>
      </c>
      <c r="Q21" s="144">
        <f t="shared" si="0"/>
        <v>0</v>
      </c>
      <c r="R21" s="144">
        <f t="shared" si="0"/>
        <v>0</v>
      </c>
      <c r="S21" s="144">
        <f t="shared" si="0"/>
        <v>0</v>
      </c>
      <c r="T21" s="144">
        <f t="shared" si="0"/>
        <v>0</v>
      </c>
      <c r="U21" s="144">
        <f t="shared" si="0"/>
        <v>0</v>
      </c>
      <c r="V21" s="144">
        <f t="shared" si="0"/>
        <v>0</v>
      </c>
    </row>
    <row r="22" spans="2:22" ht="21" customHeight="1">
      <c r="B22" s="154"/>
      <c r="C22" s="154"/>
      <c r="D22" s="154"/>
      <c r="E22" s="154"/>
      <c r="F22" s="143"/>
      <c r="G22" s="143"/>
      <c r="H22" s="143"/>
      <c r="I22" s="143"/>
      <c r="J22" s="143"/>
      <c r="K22" s="143"/>
      <c r="L22" s="143"/>
      <c r="M22" s="143"/>
      <c r="N22" s="143"/>
      <c r="O22" s="143"/>
      <c r="P22" s="143"/>
      <c r="Q22" s="143"/>
      <c r="R22" s="143"/>
      <c r="S22" s="143"/>
      <c r="T22" s="143"/>
      <c r="U22" s="143"/>
      <c r="V22" s="154"/>
    </row>
    <row r="23" spans="1:22" ht="21" customHeight="1">
      <c r="A23" s="152"/>
      <c r="B23" s="470" t="s">
        <v>284</v>
      </c>
      <c r="C23" s="479">
        <f>'総合申込書'!D25</f>
        <v>0</v>
      </c>
      <c r="D23" s="479"/>
      <c r="E23" s="479"/>
      <c r="G23" s="444" t="s">
        <v>463</v>
      </c>
      <c r="H23" s="445"/>
      <c r="I23" s="445"/>
      <c r="J23" s="445"/>
      <c r="K23" s="445"/>
      <c r="L23" s="446"/>
      <c r="M23" s="139" t="s">
        <v>250</v>
      </c>
      <c r="N23" s="135"/>
      <c r="O23" s="135"/>
      <c r="P23" s="135"/>
      <c r="Q23" s="135"/>
      <c r="R23" s="135"/>
      <c r="T23" s="149"/>
      <c r="U23" s="149"/>
      <c r="V23" s="149"/>
    </row>
    <row r="24" spans="1:22" ht="21" customHeight="1">
      <c r="A24" s="152"/>
      <c r="B24" s="470"/>
      <c r="C24" s="480"/>
      <c r="D24" s="480"/>
      <c r="E24" s="480"/>
      <c r="F24" s="59"/>
      <c r="G24" s="142" t="s">
        <v>239</v>
      </c>
      <c r="H24" s="138" t="s">
        <v>238</v>
      </c>
      <c r="I24" s="153"/>
      <c r="J24" s="138" t="s">
        <v>245</v>
      </c>
      <c r="K24" s="146">
        <f>20000*I24</f>
        <v>0</v>
      </c>
      <c r="L24" s="146"/>
      <c r="M24" s="200" t="s">
        <v>251</v>
      </c>
      <c r="N24" s="136"/>
      <c r="O24" s="136"/>
      <c r="P24" s="136"/>
      <c r="Q24" s="136"/>
      <c r="R24" s="136"/>
      <c r="T24" s="152"/>
      <c r="U24" s="152"/>
      <c r="V24" s="152"/>
    </row>
    <row r="25" spans="1:22" ht="21" customHeight="1">
      <c r="A25" s="149"/>
      <c r="B25" s="148"/>
      <c r="C25" s="161"/>
      <c r="D25" s="150"/>
      <c r="E25" s="150"/>
      <c r="G25" s="142" t="s">
        <v>240</v>
      </c>
      <c r="H25" s="138" t="s">
        <v>238</v>
      </c>
      <c r="I25" s="158"/>
      <c r="J25" s="138" t="s">
        <v>245</v>
      </c>
      <c r="K25" s="455">
        <f>16000*I25</f>
        <v>0</v>
      </c>
      <c r="L25" s="455"/>
      <c r="M25" s="200" t="s">
        <v>254</v>
      </c>
      <c r="N25" s="136"/>
      <c r="O25" s="136"/>
      <c r="P25" s="136"/>
      <c r="Q25" s="136"/>
      <c r="R25" s="136"/>
      <c r="T25" s="152"/>
      <c r="U25" s="152"/>
      <c r="V25" s="152"/>
    </row>
    <row r="26" spans="1:22" ht="21" customHeight="1">
      <c r="A26" s="149"/>
      <c r="B26" s="148" t="s">
        <v>47</v>
      </c>
      <c r="C26" s="478">
        <f>'総合申込書'!D28</f>
        <v>0</v>
      </c>
      <c r="D26" s="478"/>
      <c r="E26" s="478"/>
      <c r="F26" s="166" t="s">
        <v>285</v>
      </c>
      <c r="G26" s="60" t="s">
        <v>241</v>
      </c>
      <c r="H26" s="138" t="s">
        <v>238</v>
      </c>
      <c r="I26" s="145">
        <f>SUM(Q21,Q56,Q78)/2</f>
        <v>0</v>
      </c>
      <c r="J26" s="138" t="s">
        <v>245</v>
      </c>
      <c r="K26" s="455">
        <f>12000*I26</f>
        <v>0</v>
      </c>
      <c r="L26" s="455"/>
      <c r="M26" s="136"/>
      <c r="N26" s="136"/>
      <c r="O26" s="136"/>
      <c r="P26" s="136"/>
      <c r="Q26" s="136"/>
      <c r="R26" s="136"/>
      <c r="T26" s="152"/>
      <c r="U26" s="152"/>
      <c r="V26" s="152"/>
    </row>
    <row r="27" spans="1:22" ht="21" customHeight="1">
      <c r="A27" s="149"/>
      <c r="B27" s="148" t="s">
        <v>76</v>
      </c>
      <c r="C27" s="478">
        <f>'総合申込書'!D29</f>
        <v>0</v>
      </c>
      <c r="D27" s="478"/>
      <c r="E27" s="478"/>
      <c r="F27" s="166" t="s">
        <v>286</v>
      </c>
      <c r="G27" s="60" t="s">
        <v>242</v>
      </c>
      <c r="H27" s="138" t="s">
        <v>238</v>
      </c>
      <c r="I27" s="145">
        <f>SUM(F21,H21,I21,K21,L21,V21,F56,H56,I56,K56,L56,V56,F78,H78,I78,K78,L78,V78)</f>
        <v>0</v>
      </c>
      <c r="J27" s="138" t="s">
        <v>245</v>
      </c>
      <c r="K27" s="455">
        <f>10000*I27</f>
        <v>0</v>
      </c>
      <c r="L27" s="455"/>
      <c r="M27" s="137"/>
      <c r="N27" s="137"/>
      <c r="O27" s="137"/>
      <c r="P27" s="137"/>
      <c r="Q27" s="137"/>
      <c r="R27" s="137"/>
      <c r="T27" s="152"/>
      <c r="U27" s="152"/>
      <c r="V27" s="152"/>
    </row>
    <row r="28" spans="1:22" ht="21" customHeight="1">
      <c r="A28" s="149"/>
      <c r="B28" s="148" t="s">
        <v>77</v>
      </c>
      <c r="C28" s="478">
        <f>'総合申込書'!D30</f>
        <v>0</v>
      </c>
      <c r="D28" s="478"/>
      <c r="E28" s="478"/>
      <c r="F28" s="166" t="s">
        <v>287</v>
      </c>
      <c r="G28" s="60" t="s">
        <v>243</v>
      </c>
      <c r="H28" s="138" t="s">
        <v>238</v>
      </c>
      <c r="I28" s="145">
        <f>SUM(G21,J21,M21,N21,O21,R21,S21,T21,U21,G56,J56,M56,N56,O56,R56,S56,T56,U56,G78,J78,M78,N78,O78,R78,S78,T78,U78)</f>
        <v>0</v>
      </c>
      <c r="J28" s="138" t="s">
        <v>245</v>
      </c>
      <c r="K28" s="455">
        <f>8000*I28</f>
        <v>0</v>
      </c>
      <c r="L28" s="455"/>
      <c r="M28" s="476"/>
      <c r="N28" s="476"/>
      <c r="O28" s="476"/>
      <c r="P28" s="476"/>
      <c r="Q28" s="476"/>
      <c r="R28" s="137"/>
      <c r="T28" s="152"/>
      <c r="U28" s="152"/>
      <c r="V28" s="152"/>
    </row>
    <row r="29" spans="1:25" ht="21" customHeight="1" thickBot="1">
      <c r="A29" s="149"/>
      <c r="B29" s="148" t="s">
        <v>56</v>
      </c>
      <c r="C29" s="478">
        <f>'総合申込書'!D31</f>
        <v>0</v>
      </c>
      <c r="D29" s="478"/>
      <c r="E29" s="478"/>
      <c r="F29" s="166" t="s">
        <v>288</v>
      </c>
      <c r="G29" s="60" t="s">
        <v>244</v>
      </c>
      <c r="H29" s="138" t="s">
        <v>238</v>
      </c>
      <c r="I29" s="151">
        <f>SUM(P21,P56,P78)</f>
        <v>0</v>
      </c>
      <c r="J29" s="138" t="s">
        <v>245</v>
      </c>
      <c r="K29" s="455">
        <f>7000*I29</f>
        <v>0</v>
      </c>
      <c r="L29" s="455"/>
      <c r="M29" s="63"/>
      <c r="N29" s="132"/>
      <c r="O29" s="477"/>
      <c r="P29" s="477"/>
      <c r="Q29" s="477"/>
      <c r="R29" s="477"/>
      <c r="S29" s="133"/>
      <c r="T29" s="155"/>
      <c r="U29" s="155"/>
      <c r="V29" s="155"/>
      <c r="W29" s="67"/>
      <c r="X29" s="67"/>
      <c r="Y29" s="67"/>
    </row>
    <row r="30" spans="1:22" ht="21" customHeight="1" thickBot="1">
      <c r="A30" s="149"/>
      <c r="B30" s="148" t="s">
        <v>55</v>
      </c>
      <c r="C30" s="478">
        <f>'総合申込書'!D32</f>
        <v>0</v>
      </c>
      <c r="D30" s="478"/>
      <c r="E30" s="478"/>
      <c r="G30" s="134" t="s">
        <v>249</v>
      </c>
      <c r="H30" s="138" t="s">
        <v>238</v>
      </c>
      <c r="I30" s="285"/>
      <c r="J30" s="138" t="s">
        <v>245</v>
      </c>
      <c r="K30" s="455">
        <f>2000*I30</f>
        <v>0</v>
      </c>
      <c r="L30" s="455"/>
      <c r="M30" s="456" t="s">
        <v>263</v>
      </c>
      <c r="N30" s="457"/>
      <c r="O30" s="457"/>
      <c r="P30" s="457"/>
      <c r="Q30" s="457"/>
      <c r="R30" s="457"/>
      <c r="S30" s="457"/>
      <c r="T30" s="157"/>
      <c r="U30" s="157"/>
      <c r="V30" s="157"/>
    </row>
    <row r="31" spans="2:19" ht="21" customHeight="1">
      <c r="B31" s="148"/>
      <c r="C31" s="160"/>
      <c r="D31" s="160"/>
      <c r="E31" s="160"/>
      <c r="G31" s="161"/>
      <c r="H31" s="160"/>
      <c r="I31" s="162"/>
      <c r="J31" s="160"/>
      <c r="K31" s="163"/>
      <c r="L31" s="163"/>
      <c r="M31" s="164"/>
      <c r="N31" s="165"/>
      <c r="O31" s="165"/>
      <c r="P31" s="165"/>
      <c r="Q31" s="165"/>
      <c r="R31" s="165"/>
      <c r="S31" s="165"/>
    </row>
    <row r="32" spans="3:17" ht="20.25" customHeight="1" thickBot="1">
      <c r="C32" s="458" t="s">
        <v>417</v>
      </c>
      <c r="D32" s="459"/>
      <c r="E32" s="460"/>
      <c r="G32" s="461" t="s">
        <v>283</v>
      </c>
      <c r="H32" s="461"/>
      <c r="M32" s="61"/>
      <c r="P32" s="62"/>
      <c r="Q32" s="62"/>
    </row>
    <row r="33" spans="3:14" ht="20.25" customHeight="1" thickBot="1">
      <c r="C33" s="462" t="s">
        <v>217</v>
      </c>
      <c r="D33" s="463"/>
      <c r="E33" s="464"/>
      <c r="G33" s="465">
        <f>SUM(K26:L29)</f>
        <v>0</v>
      </c>
      <c r="H33" s="466"/>
      <c r="I33" s="159" t="s">
        <v>275</v>
      </c>
      <c r="J33" s="465">
        <f>K30</f>
        <v>0</v>
      </c>
      <c r="K33" s="466"/>
      <c r="L33" s="159" t="s">
        <v>274</v>
      </c>
      <c r="M33" s="468">
        <f>G33-J33</f>
        <v>0</v>
      </c>
      <c r="N33" s="469"/>
    </row>
    <row r="34" spans="7:11" ht="20.25" customHeight="1">
      <c r="G34" s="453" t="s">
        <v>289</v>
      </c>
      <c r="H34" s="453"/>
      <c r="J34" s="453" t="s">
        <v>282</v>
      </c>
      <c r="K34" s="453"/>
    </row>
    <row r="35" spans="7:11" ht="20.25" customHeight="1">
      <c r="G35" s="48"/>
      <c r="H35" s="48"/>
      <c r="J35" s="48"/>
      <c r="K35" s="48"/>
    </row>
    <row r="36" spans="1:22" ht="30" customHeight="1">
      <c r="A36" s="443" t="s">
        <v>433</v>
      </c>
      <c r="B36" s="443"/>
      <c r="C36" s="443"/>
      <c r="D36" s="443"/>
      <c r="E36" s="443"/>
      <c r="F36" s="443"/>
      <c r="G36" s="443"/>
      <c r="H36" s="443"/>
      <c r="I36" s="443"/>
      <c r="J36" s="443"/>
      <c r="K36" s="443"/>
      <c r="L36" s="443"/>
      <c r="M36" s="443"/>
      <c r="N36" s="443"/>
      <c r="O36" s="443"/>
      <c r="P36" s="443"/>
      <c r="Q36" s="443"/>
      <c r="R36" s="443"/>
      <c r="S36" s="443"/>
      <c r="T36" s="443"/>
      <c r="U36" s="443"/>
      <c r="V36" s="443"/>
    </row>
    <row r="37" spans="1:22" ht="21.75" customHeight="1">
      <c r="A37" s="49"/>
      <c r="B37" s="50"/>
      <c r="C37" s="50"/>
      <c r="D37" s="50"/>
      <c r="E37" s="51"/>
      <c r="F37" s="444" t="s">
        <v>264</v>
      </c>
      <c r="G37" s="445"/>
      <c r="H37" s="445"/>
      <c r="I37" s="445"/>
      <c r="J37" s="445"/>
      <c r="K37" s="445"/>
      <c r="L37" s="445"/>
      <c r="M37" s="445"/>
      <c r="N37" s="445"/>
      <c r="O37" s="445"/>
      <c r="P37" s="445"/>
      <c r="Q37" s="445"/>
      <c r="R37" s="445"/>
      <c r="S37" s="445"/>
      <c r="T37" s="445"/>
      <c r="U37" s="445"/>
      <c r="V37" s="446"/>
    </row>
    <row r="38" spans="1:22" ht="12.75" customHeight="1">
      <c r="A38" s="474"/>
      <c r="B38" s="474" t="s">
        <v>34</v>
      </c>
      <c r="C38" s="474" t="s">
        <v>75</v>
      </c>
      <c r="D38" s="474" t="s">
        <v>35</v>
      </c>
      <c r="E38" s="474" t="s">
        <v>54</v>
      </c>
      <c r="F38" s="52" t="s">
        <v>97</v>
      </c>
      <c r="G38" s="52" t="s">
        <v>98</v>
      </c>
      <c r="H38" s="52" t="s">
        <v>99</v>
      </c>
      <c r="I38" s="52" t="s">
        <v>100</v>
      </c>
      <c r="J38" s="52" t="s">
        <v>101</v>
      </c>
      <c r="K38" s="52" t="s">
        <v>102</v>
      </c>
      <c r="L38" s="52" t="s">
        <v>103</v>
      </c>
      <c r="M38" s="52" t="s">
        <v>104</v>
      </c>
      <c r="N38" s="52" t="s">
        <v>105</v>
      </c>
      <c r="O38" s="52" t="s">
        <v>106</v>
      </c>
      <c r="P38" s="52" t="s">
        <v>107</v>
      </c>
      <c r="Q38" s="52" t="s">
        <v>108</v>
      </c>
      <c r="R38" s="52" t="s">
        <v>109</v>
      </c>
      <c r="S38" s="52" t="s">
        <v>123</v>
      </c>
      <c r="T38" s="52" t="s">
        <v>128</v>
      </c>
      <c r="U38" s="52" t="s">
        <v>129</v>
      </c>
      <c r="V38" s="52" t="s">
        <v>414</v>
      </c>
    </row>
    <row r="39" spans="1:22" ht="42.75" customHeight="1">
      <c r="A39" s="474"/>
      <c r="B39" s="474"/>
      <c r="C39" s="474"/>
      <c r="D39" s="474"/>
      <c r="E39" s="474"/>
      <c r="F39" s="66" t="s">
        <v>122</v>
      </c>
      <c r="G39" s="54" t="s">
        <v>110</v>
      </c>
      <c r="H39" s="55" t="s">
        <v>273</v>
      </c>
      <c r="I39" s="55" t="s">
        <v>265</v>
      </c>
      <c r="J39" s="55" t="s">
        <v>266</v>
      </c>
      <c r="K39" s="55" t="s">
        <v>267</v>
      </c>
      <c r="L39" s="55" t="s">
        <v>268</v>
      </c>
      <c r="M39" s="55" t="s">
        <v>125</v>
      </c>
      <c r="N39" s="55" t="s">
        <v>124</v>
      </c>
      <c r="O39" s="55" t="s">
        <v>127</v>
      </c>
      <c r="P39" s="54" t="s">
        <v>111</v>
      </c>
      <c r="Q39" s="53" t="s">
        <v>269</v>
      </c>
      <c r="R39" s="53" t="s">
        <v>415</v>
      </c>
      <c r="S39" s="55" t="s">
        <v>270</v>
      </c>
      <c r="T39" s="55" t="s">
        <v>271</v>
      </c>
      <c r="U39" s="66" t="s">
        <v>272</v>
      </c>
      <c r="V39" s="66" t="s">
        <v>416</v>
      </c>
    </row>
    <row r="40" spans="1:22" ht="22.5" customHeight="1">
      <c r="A40" s="474"/>
      <c r="B40" s="474"/>
      <c r="C40" s="474"/>
      <c r="D40" s="474"/>
      <c r="E40" s="474"/>
      <c r="F40" s="52" t="s">
        <v>236</v>
      </c>
      <c r="G40" s="52" t="s">
        <v>235</v>
      </c>
      <c r="H40" s="52" t="s">
        <v>236</v>
      </c>
      <c r="I40" s="52" t="s">
        <v>236</v>
      </c>
      <c r="J40" s="52" t="s">
        <v>235</v>
      </c>
      <c r="K40" s="52" t="s">
        <v>234</v>
      </c>
      <c r="L40" s="52" t="s">
        <v>234</v>
      </c>
      <c r="M40" s="52" t="s">
        <v>235</v>
      </c>
      <c r="N40" s="52" t="s">
        <v>235</v>
      </c>
      <c r="O40" s="52" t="s">
        <v>235</v>
      </c>
      <c r="P40" s="52" t="s">
        <v>262</v>
      </c>
      <c r="Q40" s="52" t="s">
        <v>237</v>
      </c>
      <c r="R40" s="52" t="s">
        <v>235</v>
      </c>
      <c r="S40" s="52" t="s">
        <v>235</v>
      </c>
      <c r="T40" s="52" t="s">
        <v>235</v>
      </c>
      <c r="U40" s="52" t="s">
        <v>235</v>
      </c>
      <c r="V40" s="52" t="s">
        <v>236</v>
      </c>
    </row>
    <row r="41" spans="1:22" ht="33.75" customHeight="1">
      <c r="A41" s="57">
        <v>16</v>
      </c>
      <c r="B41" s="284"/>
      <c r="C41" s="284"/>
      <c r="D41" s="282"/>
      <c r="E41" s="282"/>
      <c r="F41" s="286"/>
      <c r="G41" s="286"/>
      <c r="H41" s="286"/>
      <c r="I41" s="286"/>
      <c r="J41" s="286"/>
      <c r="K41" s="286"/>
      <c r="L41" s="286"/>
      <c r="M41" s="286"/>
      <c r="N41" s="286"/>
      <c r="O41" s="286"/>
      <c r="P41" s="286"/>
      <c r="Q41" s="286"/>
      <c r="R41" s="286"/>
      <c r="S41" s="286"/>
      <c r="T41" s="286"/>
      <c r="U41" s="286"/>
      <c r="V41" s="286"/>
    </row>
    <row r="42" spans="1:22" ht="33.75" customHeight="1">
      <c r="A42" s="57">
        <v>17</v>
      </c>
      <c r="B42" s="284"/>
      <c r="C42" s="284"/>
      <c r="D42" s="282"/>
      <c r="E42" s="282"/>
      <c r="F42" s="286"/>
      <c r="G42" s="286"/>
      <c r="H42" s="286"/>
      <c r="I42" s="286"/>
      <c r="J42" s="286"/>
      <c r="K42" s="286"/>
      <c r="L42" s="286"/>
      <c r="M42" s="286"/>
      <c r="N42" s="286"/>
      <c r="O42" s="286"/>
      <c r="P42" s="286"/>
      <c r="Q42" s="286"/>
      <c r="R42" s="286"/>
      <c r="S42" s="286"/>
      <c r="T42" s="286"/>
      <c r="U42" s="286"/>
      <c r="V42" s="286"/>
    </row>
    <row r="43" spans="1:22" ht="33.75" customHeight="1">
      <c r="A43" s="57">
        <v>18</v>
      </c>
      <c r="B43" s="284"/>
      <c r="C43" s="284"/>
      <c r="D43" s="282"/>
      <c r="E43" s="282"/>
      <c r="F43" s="286"/>
      <c r="G43" s="286"/>
      <c r="H43" s="286"/>
      <c r="I43" s="286"/>
      <c r="J43" s="286"/>
      <c r="K43" s="286"/>
      <c r="L43" s="286"/>
      <c r="M43" s="286"/>
      <c r="N43" s="286"/>
      <c r="O43" s="286"/>
      <c r="P43" s="286"/>
      <c r="Q43" s="286"/>
      <c r="R43" s="286"/>
      <c r="S43" s="286"/>
      <c r="T43" s="286"/>
      <c r="U43" s="286"/>
      <c r="V43" s="286"/>
    </row>
    <row r="44" spans="1:22" ht="33.75" customHeight="1">
      <c r="A44" s="57">
        <v>19</v>
      </c>
      <c r="B44" s="284"/>
      <c r="C44" s="284"/>
      <c r="D44" s="282"/>
      <c r="E44" s="282"/>
      <c r="F44" s="286"/>
      <c r="G44" s="286"/>
      <c r="H44" s="286"/>
      <c r="I44" s="286"/>
      <c r="J44" s="286"/>
      <c r="K44" s="286"/>
      <c r="L44" s="286"/>
      <c r="M44" s="286"/>
      <c r="N44" s="286"/>
      <c r="O44" s="286"/>
      <c r="P44" s="286"/>
      <c r="Q44" s="286"/>
      <c r="R44" s="286"/>
      <c r="S44" s="286"/>
      <c r="T44" s="286"/>
      <c r="U44" s="286"/>
      <c r="V44" s="286"/>
    </row>
    <row r="45" spans="1:22" ht="33.75" customHeight="1">
      <c r="A45" s="57">
        <v>20</v>
      </c>
      <c r="B45" s="284"/>
      <c r="C45" s="284"/>
      <c r="D45" s="282"/>
      <c r="E45" s="282"/>
      <c r="F45" s="286"/>
      <c r="G45" s="286"/>
      <c r="H45" s="286"/>
      <c r="I45" s="286"/>
      <c r="J45" s="286"/>
      <c r="K45" s="286"/>
      <c r="L45" s="286"/>
      <c r="M45" s="286"/>
      <c r="N45" s="286"/>
      <c r="O45" s="286"/>
      <c r="P45" s="286"/>
      <c r="Q45" s="286"/>
      <c r="R45" s="286"/>
      <c r="S45" s="286"/>
      <c r="T45" s="286"/>
      <c r="U45" s="286"/>
      <c r="V45" s="286"/>
    </row>
    <row r="46" spans="1:22" ht="33.75" customHeight="1">
      <c r="A46" s="57">
        <v>21</v>
      </c>
      <c r="B46" s="284"/>
      <c r="C46" s="284"/>
      <c r="D46" s="282"/>
      <c r="E46" s="282"/>
      <c r="F46" s="286"/>
      <c r="G46" s="286"/>
      <c r="H46" s="286"/>
      <c r="I46" s="286"/>
      <c r="J46" s="286"/>
      <c r="K46" s="286"/>
      <c r="L46" s="286"/>
      <c r="M46" s="286"/>
      <c r="N46" s="286"/>
      <c r="O46" s="286"/>
      <c r="P46" s="286"/>
      <c r="Q46" s="286"/>
      <c r="R46" s="286"/>
      <c r="S46" s="286"/>
      <c r="T46" s="286"/>
      <c r="U46" s="286"/>
      <c r="V46" s="286"/>
    </row>
    <row r="47" spans="1:22" ht="33.75" customHeight="1">
      <c r="A47" s="57">
        <v>22</v>
      </c>
      <c r="B47" s="284"/>
      <c r="C47" s="284"/>
      <c r="D47" s="282"/>
      <c r="E47" s="282"/>
      <c r="F47" s="286"/>
      <c r="G47" s="286"/>
      <c r="H47" s="286"/>
      <c r="I47" s="286"/>
      <c r="J47" s="286"/>
      <c r="K47" s="286"/>
      <c r="L47" s="286"/>
      <c r="M47" s="286"/>
      <c r="N47" s="286"/>
      <c r="O47" s="286"/>
      <c r="P47" s="286"/>
      <c r="Q47" s="286"/>
      <c r="R47" s="286"/>
      <c r="S47" s="286"/>
      <c r="T47" s="286"/>
      <c r="U47" s="286"/>
      <c r="V47" s="286"/>
    </row>
    <row r="48" spans="1:22" ht="33.75" customHeight="1">
      <c r="A48" s="57">
        <v>23</v>
      </c>
      <c r="B48" s="284"/>
      <c r="C48" s="284"/>
      <c r="D48" s="282"/>
      <c r="E48" s="282"/>
      <c r="F48" s="286"/>
      <c r="G48" s="286"/>
      <c r="H48" s="286"/>
      <c r="I48" s="286"/>
      <c r="J48" s="286"/>
      <c r="K48" s="286"/>
      <c r="L48" s="286"/>
      <c r="M48" s="286"/>
      <c r="N48" s="286"/>
      <c r="O48" s="286"/>
      <c r="P48" s="286"/>
      <c r="Q48" s="286"/>
      <c r="R48" s="286"/>
      <c r="S48" s="286"/>
      <c r="T48" s="286"/>
      <c r="U48" s="286"/>
      <c r="V48" s="286"/>
    </row>
    <row r="49" spans="1:22" ht="33.75" customHeight="1">
      <c r="A49" s="57">
        <v>24</v>
      </c>
      <c r="B49" s="284"/>
      <c r="C49" s="284"/>
      <c r="D49" s="282"/>
      <c r="E49" s="282"/>
      <c r="F49" s="286"/>
      <c r="G49" s="286"/>
      <c r="H49" s="286"/>
      <c r="I49" s="286"/>
      <c r="J49" s="286"/>
      <c r="K49" s="286"/>
      <c r="L49" s="286"/>
      <c r="M49" s="286"/>
      <c r="N49" s="286"/>
      <c r="O49" s="286"/>
      <c r="P49" s="286"/>
      <c r="Q49" s="286"/>
      <c r="R49" s="286"/>
      <c r="S49" s="286"/>
      <c r="T49" s="286"/>
      <c r="U49" s="286"/>
      <c r="V49" s="286"/>
    </row>
    <row r="50" spans="1:22" ht="33.75" customHeight="1">
      <c r="A50" s="57">
        <v>25</v>
      </c>
      <c r="B50" s="284"/>
      <c r="C50" s="284"/>
      <c r="D50" s="282"/>
      <c r="E50" s="282"/>
      <c r="F50" s="286"/>
      <c r="G50" s="286"/>
      <c r="H50" s="286"/>
      <c r="I50" s="286"/>
      <c r="J50" s="286"/>
      <c r="K50" s="286"/>
      <c r="L50" s="286"/>
      <c r="M50" s="286"/>
      <c r="N50" s="286"/>
      <c r="O50" s="286"/>
      <c r="P50" s="286"/>
      <c r="Q50" s="286"/>
      <c r="R50" s="286"/>
      <c r="S50" s="286"/>
      <c r="T50" s="286"/>
      <c r="U50" s="286"/>
      <c r="V50" s="286"/>
    </row>
    <row r="51" spans="1:22" ht="33.75" customHeight="1">
      <c r="A51" s="57">
        <v>26</v>
      </c>
      <c r="B51" s="284"/>
      <c r="C51" s="284"/>
      <c r="D51" s="282"/>
      <c r="E51" s="282"/>
      <c r="F51" s="286"/>
      <c r="G51" s="286"/>
      <c r="H51" s="286"/>
      <c r="I51" s="286"/>
      <c r="J51" s="286"/>
      <c r="K51" s="286"/>
      <c r="L51" s="286"/>
      <c r="M51" s="286"/>
      <c r="N51" s="286"/>
      <c r="O51" s="286"/>
      <c r="P51" s="286"/>
      <c r="Q51" s="286"/>
      <c r="R51" s="286"/>
      <c r="S51" s="286"/>
      <c r="T51" s="286"/>
      <c r="U51" s="286"/>
      <c r="V51" s="286"/>
    </row>
    <row r="52" spans="1:22" ht="33.75" customHeight="1">
      <c r="A52" s="57">
        <v>27</v>
      </c>
      <c r="B52" s="284"/>
      <c r="C52" s="284"/>
      <c r="D52" s="282"/>
      <c r="E52" s="282"/>
      <c r="F52" s="286"/>
      <c r="G52" s="286"/>
      <c r="H52" s="286"/>
      <c r="I52" s="286"/>
      <c r="J52" s="286"/>
      <c r="K52" s="286"/>
      <c r="L52" s="286"/>
      <c r="M52" s="286"/>
      <c r="N52" s="286"/>
      <c r="O52" s="286"/>
      <c r="P52" s="286"/>
      <c r="Q52" s="286"/>
      <c r="R52" s="286"/>
      <c r="S52" s="286"/>
      <c r="T52" s="286"/>
      <c r="U52" s="286"/>
      <c r="V52" s="286"/>
    </row>
    <row r="53" spans="1:22" ht="33.75" customHeight="1">
      <c r="A53" s="57">
        <v>28</v>
      </c>
      <c r="B53" s="284"/>
      <c r="C53" s="284"/>
      <c r="D53" s="282"/>
      <c r="E53" s="282"/>
      <c r="F53" s="286"/>
      <c r="G53" s="286"/>
      <c r="H53" s="286"/>
      <c r="I53" s="286"/>
      <c r="J53" s="286"/>
      <c r="K53" s="286"/>
      <c r="L53" s="286"/>
      <c r="M53" s="286"/>
      <c r="N53" s="286"/>
      <c r="O53" s="286"/>
      <c r="P53" s="286"/>
      <c r="Q53" s="286"/>
      <c r="R53" s="286"/>
      <c r="S53" s="286"/>
      <c r="T53" s="286"/>
      <c r="U53" s="286"/>
      <c r="V53" s="286"/>
    </row>
    <row r="54" spans="1:22" ht="33.75" customHeight="1">
      <c r="A54" s="57">
        <v>29</v>
      </c>
      <c r="B54" s="284"/>
      <c r="C54" s="284"/>
      <c r="D54" s="282"/>
      <c r="E54" s="282"/>
      <c r="F54" s="286"/>
      <c r="G54" s="286"/>
      <c r="H54" s="286"/>
      <c r="I54" s="286"/>
      <c r="J54" s="286"/>
      <c r="K54" s="286"/>
      <c r="L54" s="286"/>
      <c r="M54" s="286"/>
      <c r="N54" s="286"/>
      <c r="O54" s="286"/>
      <c r="P54" s="286"/>
      <c r="Q54" s="286"/>
      <c r="R54" s="286"/>
      <c r="S54" s="286"/>
      <c r="T54" s="286"/>
      <c r="U54" s="286"/>
      <c r="V54" s="286"/>
    </row>
    <row r="55" spans="1:22" ht="33.75" customHeight="1">
      <c r="A55" s="57">
        <v>30</v>
      </c>
      <c r="B55" s="284"/>
      <c r="C55" s="284"/>
      <c r="D55" s="282"/>
      <c r="E55" s="282"/>
      <c r="F55" s="286"/>
      <c r="G55" s="286"/>
      <c r="H55" s="286"/>
      <c r="I55" s="286"/>
      <c r="J55" s="286"/>
      <c r="K55" s="286"/>
      <c r="L55" s="286"/>
      <c r="M55" s="286"/>
      <c r="N55" s="286"/>
      <c r="O55" s="286"/>
      <c r="P55" s="286"/>
      <c r="Q55" s="286"/>
      <c r="R55" s="286"/>
      <c r="S55" s="286"/>
      <c r="T55" s="286"/>
      <c r="U55" s="286"/>
      <c r="V55" s="286"/>
    </row>
    <row r="56" spans="2:22" ht="21" customHeight="1">
      <c r="B56" s="58"/>
      <c r="C56" s="58"/>
      <c r="D56" s="58"/>
      <c r="E56" s="58"/>
      <c r="F56" s="144">
        <f>COUNTA(F41:F55)</f>
        <v>0</v>
      </c>
      <c r="G56" s="144">
        <f aca="true" t="shared" si="1" ref="G56:V56">COUNTA(G41:G55)</f>
        <v>0</v>
      </c>
      <c r="H56" s="144">
        <f t="shared" si="1"/>
        <v>0</v>
      </c>
      <c r="I56" s="144">
        <f t="shared" si="1"/>
        <v>0</v>
      </c>
      <c r="J56" s="144">
        <f t="shared" si="1"/>
        <v>0</v>
      </c>
      <c r="K56" s="144">
        <f t="shared" si="1"/>
        <v>0</v>
      </c>
      <c r="L56" s="144">
        <f t="shared" si="1"/>
        <v>0</v>
      </c>
      <c r="M56" s="144">
        <f t="shared" si="1"/>
        <v>0</v>
      </c>
      <c r="N56" s="144">
        <f t="shared" si="1"/>
        <v>0</v>
      </c>
      <c r="O56" s="144">
        <f t="shared" si="1"/>
        <v>0</v>
      </c>
      <c r="P56" s="144">
        <f t="shared" si="1"/>
        <v>0</v>
      </c>
      <c r="Q56" s="144">
        <f t="shared" si="1"/>
        <v>0</v>
      </c>
      <c r="R56" s="144">
        <f t="shared" si="1"/>
        <v>0</v>
      </c>
      <c r="S56" s="144">
        <f t="shared" si="1"/>
        <v>0</v>
      </c>
      <c r="T56" s="144">
        <f t="shared" si="1"/>
        <v>0</v>
      </c>
      <c r="U56" s="144">
        <f t="shared" si="1"/>
        <v>0</v>
      </c>
      <c r="V56" s="144">
        <f t="shared" si="1"/>
        <v>0</v>
      </c>
    </row>
    <row r="57" spans="7:11" ht="20.25" customHeight="1">
      <c r="G57" s="48"/>
      <c r="H57" s="48"/>
      <c r="J57" s="48"/>
      <c r="K57" s="48"/>
    </row>
    <row r="58" spans="1:22" ht="30" customHeight="1">
      <c r="A58" s="443" t="s">
        <v>462</v>
      </c>
      <c r="B58" s="443"/>
      <c r="C58" s="443"/>
      <c r="D58" s="443"/>
      <c r="E58" s="443"/>
      <c r="F58" s="443"/>
      <c r="G58" s="443"/>
      <c r="H58" s="443"/>
      <c r="I58" s="443"/>
      <c r="J58" s="443"/>
      <c r="K58" s="443"/>
      <c r="L58" s="443"/>
      <c r="M58" s="443"/>
      <c r="N58" s="443"/>
      <c r="O58" s="443"/>
      <c r="P58" s="443"/>
      <c r="Q58" s="443"/>
      <c r="R58" s="443"/>
      <c r="S58" s="443"/>
      <c r="T58" s="443"/>
      <c r="U58" s="443"/>
      <c r="V58" s="443"/>
    </row>
    <row r="59" spans="1:22" ht="21.75" customHeight="1">
      <c r="A59" s="49"/>
      <c r="B59" s="50"/>
      <c r="C59" s="50"/>
      <c r="D59" s="50"/>
      <c r="E59" s="51"/>
      <c r="F59" s="444" t="s">
        <v>264</v>
      </c>
      <c r="G59" s="445"/>
      <c r="H59" s="445"/>
      <c r="I59" s="445"/>
      <c r="J59" s="445"/>
      <c r="K59" s="445"/>
      <c r="L59" s="445"/>
      <c r="M59" s="445"/>
      <c r="N59" s="445"/>
      <c r="O59" s="445"/>
      <c r="P59" s="445"/>
      <c r="Q59" s="445"/>
      <c r="R59" s="445"/>
      <c r="S59" s="445"/>
      <c r="T59" s="445"/>
      <c r="U59" s="445"/>
      <c r="V59" s="446"/>
    </row>
    <row r="60" spans="1:22" ht="12.75" customHeight="1">
      <c r="A60" s="474"/>
      <c r="B60" s="474" t="s">
        <v>34</v>
      </c>
      <c r="C60" s="474" t="s">
        <v>75</v>
      </c>
      <c r="D60" s="474" t="s">
        <v>35</v>
      </c>
      <c r="E60" s="474" t="s">
        <v>54</v>
      </c>
      <c r="F60" s="52" t="s">
        <v>97</v>
      </c>
      <c r="G60" s="52" t="s">
        <v>98</v>
      </c>
      <c r="H60" s="52" t="s">
        <v>99</v>
      </c>
      <c r="I60" s="52" t="s">
        <v>100</v>
      </c>
      <c r="J60" s="52" t="s">
        <v>101</v>
      </c>
      <c r="K60" s="52" t="s">
        <v>102</v>
      </c>
      <c r="L60" s="52" t="s">
        <v>103</v>
      </c>
      <c r="M60" s="52" t="s">
        <v>104</v>
      </c>
      <c r="N60" s="52" t="s">
        <v>105</v>
      </c>
      <c r="O60" s="52" t="s">
        <v>106</v>
      </c>
      <c r="P60" s="52" t="s">
        <v>107</v>
      </c>
      <c r="Q60" s="52" t="s">
        <v>108</v>
      </c>
      <c r="R60" s="52" t="s">
        <v>109</v>
      </c>
      <c r="S60" s="52" t="s">
        <v>123</v>
      </c>
      <c r="T60" s="52" t="s">
        <v>128</v>
      </c>
      <c r="U60" s="52" t="s">
        <v>129</v>
      </c>
      <c r="V60" s="52" t="s">
        <v>414</v>
      </c>
    </row>
    <row r="61" spans="1:22" ht="42.75" customHeight="1">
      <c r="A61" s="474"/>
      <c r="B61" s="474"/>
      <c r="C61" s="474"/>
      <c r="D61" s="474"/>
      <c r="E61" s="474"/>
      <c r="F61" s="66" t="s">
        <v>122</v>
      </c>
      <c r="G61" s="54" t="s">
        <v>110</v>
      </c>
      <c r="H61" s="55" t="s">
        <v>273</v>
      </c>
      <c r="I61" s="55" t="s">
        <v>265</v>
      </c>
      <c r="J61" s="55" t="s">
        <v>266</v>
      </c>
      <c r="K61" s="55" t="s">
        <v>267</v>
      </c>
      <c r="L61" s="55" t="s">
        <v>268</v>
      </c>
      <c r="M61" s="55" t="s">
        <v>125</v>
      </c>
      <c r="N61" s="55" t="s">
        <v>124</v>
      </c>
      <c r="O61" s="55" t="s">
        <v>127</v>
      </c>
      <c r="P61" s="54" t="s">
        <v>111</v>
      </c>
      <c r="Q61" s="53" t="s">
        <v>269</v>
      </c>
      <c r="R61" s="53" t="s">
        <v>415</v>
      </c>
      <c r="S61" s="55" t="s">
        <v>270</v>
      </c>
      <c r="T61" s="55" t="s">
        <v>271</v>
      </c>
      <c r="U61" s="66" t="s">
        <v>272</v>
      </c>
      <c r="V61" s="66" t="s">
        <v>416</v>
      </c>
    </row>
    <row r="62" spans="1:22" ht="22.5" customHeight="1">
      <c r="A62" s="474"/>
      <c r="B62" s="474"/>
      <c r="C62" s="474"/>
      <c r="D62" s="474"/>
      <c r="E62" s="474"/>
      <c r="F62" s="52" t="s">
        <v>236</v>
      </c>
      <c r="G62" s="52" t="s">
        <v>235</v>
      </c>
      <c r="H62" s="52" t="s">
        <v>236</v>
      </c>
      <c r="I62" s="52" t="s">
        <v>236</v>
      </c>
      <c r="J62" s="52" t="s">
        <v>235</v>
      </c>
      <c r="K62" s="52" t="s">
        <v>234</v>
      </c>
      <c r="L62" s="52" t="s">
        <v>234</v>
      </c>
      <c r="M62" s="52" t="s">
        <v>235</v>
      </c>
      <c r="N62" s="52" t="s">
        <v>235</v>
      </c>
      <c r="O62" s="52" t="s">
        <v>235</v>
      </c>
      <c r="P62" s="52" t="s">
        <v>262</v>
      </c>
      <c r="Q62" s="52" t="s">
        <v>237</v>
      </c>
      <c r="R62" s="52" t="s">
        <v>235</v>
      </c>
      <c r="S62" s="52" t="s">
        <v>235</v>
      </c>
      <c r="T62" s="52" t="s">
        <v>235</v>
      </c>
      <c r="U62" s="52" t="s">
        <v>235</v>
      </c>
      <c r="V62" s="52" t="s">
        <v>236</v>
      </c>
    </row>
    <row r="63" spans="1:22" ht="33.75" customHeight="1">
      <c r="A63" s="57">
        <v>31</v>
      </c>
      <c r="B63" s="284"/>
      <c r="C63" s="284"/>
      <c r="D63" s="282"/>
      <c r="E63" s="282"/>
      <c r="F63" s="286"/>
      <c r="G63" s="286"/>
      <c r="H63" s="286"/>
      <c r="I63" s="286"/>
      <c r="J63" s="286"/>
      <c r="K63" s="286"/>
      <c r="L63" s="286"/>
      <c r="M63" s="286"/>
      <c r="N63" s="286"/>
      <c r="O63" s="286"/>
      <c r="P63" s="286"/>
      <c r="Q63" s="286"/>
      <c r="R63" s="286"/>
      <c r="S63" s="286"/>
      <c r="T63" s="286"/>
      <c r="U63" s="286"/>
      <c r="V63" s="286"/>
    </row>
    <row r="64" spans="1:22" ht="33.75" customHeight="1">
      <c r="A64" s="57">
        <v>32</v>
      </c>
      <c r="B64" s="284"/>
      <c r="C64" s="284"/>
      <c r="D64" s="282"/>
      <c r="E64" s="282"/>
      <c r="F64" s="286"/>
      <c r="G64" s="286"/>
      <c r="H64" s="286"/>
      <c r="I64" s="286"/>
      <c r="J64" s="286"/>
      <c r="K64" s="286"/>
      <c r="L64" s="286"/>
      <c r="M64" s="286"/>
      <c r="N64" s="286"/>
      <c r="O64" s="286"/>
      <c r="P64" s="286"/>
      <c r="Q64" s="286"/>
      <c r="R64" s="286"/>
      <c r="S64" s="286"/>
      <c r="T64" s="286"/>
      <c r="U64" s="286"/>
      <c r="V64" s="286"/>
    </row>
    <row r="65" spans="1:22" ht="33.75" customHeight="1">
      <c r="A65" s="57">
        <v>33</v>
      </c>
      <c r="B65" s="284"/>
      <c r="C65" s="284"/>
      <c r="D65" s="282"/>
      <c r="E65" s="282"/>
      <c r="F65" s="286"/>
      <c r="G65" s="286"/>
      <c r="H65" s="286"/>
      <c r="I65" s="286"/>
      <c r="J65" s="286"/>
      <c r="K65" s="286"/>
      <c r="L65" s="286"/>
      <c r="M65" s="286"/>
      <c r="N65" s="286"/>
      <c r="O65" s="286"/>
      <c r="P65" s="286"/>
      <c r="Q65" s="286"/>
      <c r="R65" s="286"/>
      <c r="S65" s="286"/>
      <c r="T65" s="286"/>
      <c r="U65" s="286"/>
      <c r="V65" s="286"/>
    </row>
    <row r="66" spans="1:22" ht="33.75" customHeight="1">
      <c r="A66" s="57">
        <v>34</v>
      </c>
      <c r="B66" s="284"/>
      <c r="C66" s="284"/>
      <c r="D66" s="282"/>
      <c r="E66" s="282"/>
      <c r="F66" s="286"/>
      <c r="G66" s="286"/>
      <c r="H66" s="286"/>
      <c r="I66" s="286"/>
      <c r="J66" s="286"/>
      <c r="K66" s="286"/>
      <c r="L66" s="286"/>
      <c r="M66" s="286"/>
      <c r="N66" s="286"/>
      <c r="O66" s="286"/>
      <c r="P66" s="286"/>
      <c r="Q66" s="286"/>
      <c r="R66" s="286"/>
      <c r="S66" s="286"/>
      <c r="T66" s="286"/>
      <c r="U66" s="286"/>
      <c r="V66" s="286"/>
    </row>
    <row r="67" spans="1:22" ht="33.75" customHeight="1">
      <c r="A67" s="57">
        <v>35</v>
      </c>
      <c r="B67" s="284"/>
      <c r="C67" s="284"/>
      <c r="D67" s="282"/>
      <c r="E67" s="282"/>
      <c r="F67" s="286"/>
      <c r="G67" s="286"/>
      <c r="H67" s="286"/>
      <c r="I67" s="286"/>
      <c r="J67" s="286"/>
      <c r="K67" s="286"/>
      <c r="L67" s="286"/>
      <c r="M67" s="286"/>
      <c r="N67" s="286"/>
      <c r="O67" s="286"/>
      <c r="P67" s="286"/>
      <c r="Q67" s="286"/>
      <c r="R67" s="286"/>
      <c r="S67" s="286"/>
      <c r="T67" s="286"/>
      <c r="U67" s="286"/>
      <c r="V67" s="286"/>
    </row>
    <row r="68" spans="1:22" ht="33.75" customHeight="1">
      <c r="A68" s="57">
        <v>36</v>
      </c>
      <c r="B68" s="284"/>
      <c r="C68" s="284"/>
      <c r="D68" s="282"/>
      <c r="E68" s="282"/>
      <c r="F68" s="286"/>
      <c r="G68" s="286"/>
      <c r="H68" s="286"/>
      <c r="I68" s="286"/>
      <c r="J68" s="286"/>
      <c r="K68" s="286"/>
      <c r="L68" s="286"/>
      <c r="M68" s="286"/>
      <c r="N68" s="286"/>
      <c r="O68" s="286"/>
      <c r="P68" s="286"/>
      <c r="Q68" s="286"/>
      <c r="R68" s="286"/>
      <c r="S68" s="286"/>
      <c r="T68" s="286"/>
      <c r="U68" s="286"/>
      <c r="V68" s="286"/>
    </row>
    <row r="69" spans="1:22" ht="33.75" customHeight="1">
      <c r="A69" s="57">
        <v>37</v>
      </c>
      <c r="B69" s="284"/>
      <c r="C69" s="284"/>
      <c r="D69" s="282"/>
      <c r="E69" s="282"/>
      <c r="F69" s="286"/>
      <c r="G69" s="286"/>
      <c r="H69" s="286"/>
      <c r="I69" s="286"/>
      <c r="J69" s="286"/>
      <c r="K69" s="286"/>
      <c r="L69" s="286"/>
      <c r="M69" s="286"/>
      <c r="N69" s="286"/>
      <c r="O69" s="286"/>
      <c r="P69" s="286"/>
      <c r="Q69" s="286"/>
      <c r="R69" s="286"/>
      <c r="S69" s="286"/>
      <c r="T69" s="286"/>
      <c r="U69" s="286"/>
      <c r="V69" s="286"/>
    </row>
    <row r="70" spans="1:22" ht="33.75" customHeight="1">
      <c r="A70" s="57">
        <v>38</v>
      </c>
      <c r="B70" s="284"/>
      <c r="C70" s="284"/>
      <c r="D70" s="282"/>
      <c r="E70" s="282"/>
      <c r="F70" s="286"/>
      <c r="G70" s="286"/>
      <c r="H70" s="286"/>
      <c r="I70" s="286"/>
      <c r="J70" s="286"/>
      <c r="K70" s="286"/>
      <c r="L70" s="286"/>
      <c r="M70" s="286"/>
      <c r="N70" s="286"/>
      <c r="O70" s="286"/>
      <c r="P70" s="286"/>
      <c r="Q70" s="286"/>
      <c r="R70" s="286"/>
      <c r="S70" s="286"/>
      <c r="T70" s="286"/>
      <c r="U70" s="286"/>
      <c r="V70" s="286"/>
    </row>
    <row r="71" spans="1:22" ht="33.75" customHeight="1">
      <c r="A71" s="57">
        <v>39</v>
      </c>
      <c r="B71" s="284"/>
      <c r="C71" s="284"/>
      <c r="D71" s="282"/>
      <c r="E71" s="282"/>
      <c r="F71" s="286"/>
      <c r="G71" s="286"/>
      <c r="H71" s="286"/>
      <c r="I71" s="286"/>
      <c r="J71" s="286"/>
      <c r="K71" s="286"/>
      <c r="L71" s="286"/>
      <c r="M71" s="286"/>
      <c r="N71" s="286"/>
      <c r="O71" s="286"/>
      <c r="P71" s="286"/>
      <c r="Q71" s="286"/>
      <c r="R71" s="286"/>
      <c r="S71" s="286"/>
      <c r="T71" s="286"/>
      <c r="U71" s="286"/>
      <c r="V71" s="286"/>
    </row>
    <row r="72" spans="1:22" ht="33.75" customHeight="1">
      <c r="A72" s="57">
        <v>40</v>
      </c>
      <c r="B72" s="284"/>
      <c r="C72" s="284"/>
      <c r="D72" s="282"/>
      <c r="E72" s="282"/>
      <c r="F72" s="286"/>
      <c r="G72" s="286"/>
      <c r="H72" s="286"/>
      <c r="I72" s="286"/>
      <c r="J72" s="286"/>
      <c r="K72" s="286"/>
      <c r="L72" s="286"/>
      <c r="M72" s="286"/>
      <c r="N72" s="286"/>
      <c r="O72" s="286"/>
      <c r="P72" s="286"/>
      <c r="Q72" s="286"/>
      <c r="R72" s="286"/>
      <c r="S72" s="286"/>
      <c r="T72" s="286"/>
      <c r="U72" s="286"/>
      <c r="V72" s="286"/>
    </row>
    <row r="73" spans="1:22" ht="33.75" customHeight="1">
      <c r="A73" s="57">
        <v>41</v>
      </c>
      <c r="B73" s="284"/>
      <c r="C73" s="284"/>
      <c r="D73" s="282"/>
      <c r="E73" s="282"/>
      <c r="F73" s="286"/>
      <c r="G73" s="286"/>
      <c r="H73" s="286"/>
      <c r="I73" s="286"/>
      <c r="J73" s="286"/>
      <c r="K73" s="286"/>
      <c r="L73" s="286"/>
      <c r="M73" s="286"/>
      <c r="N73" s="286"/>
      <c r="O73" s="286"/>
      <c r="P73" s="286"/>
      <c r="Q73" s="286"/>
      <c r="R73" s="286"/>
      <c r="S73" s="286"/>
      <c r="T73" s="286"/>
      <c r="U73" s="286"/>
      <c r="V73" s="286"/>
    </row>
    <row r="74" spans="1:22" ht="33.75" customHeight="1">
      <c r="A74" s="57">
        <v>42</v>
      </c>
      <c r="B74" s="284"/>
      <c r="C74" s="284"/>
      <c r="D74" s="282"/>
      <c r="E74" s="282"/>
      <c r="F74" s="286"/>
      <c r="G74" s="286"/>
      <c r="H74" s="286"/>
      <c r="I74" s="286"/>
      <c r="J74" s="286"/>
      <c r="K74" s="286"/>
      <c r="L74" s="286"/>
      <c r="M74" s="286"/>
      <c r="N74" s="286"/>
      <c r="O74" s="286"/>
      <c r="P74" s="286"/>
      <c r="Q74" s="286"/>
      <c r="R74" s="286"/>
      <c r="S74" s="286"/>
      <c r="T74" s="286"/>
      <c r="U74" s="286"/>
      <c r="V74" s="286"/>
    </row>
    <row r="75" spans="1:22" ht="33.75" customHeight="1">
      <c r="A75" s="57">
        <v>43</v>
      </c>
      <c r="B75" s="284"/>
      <c r="C75" s="284"/>
      <c r="D75" s="282"/>
      <c r="E75" s="282"/>
      <c r="F75" s="286"/>
      <c r="G75" s="286"/>
      <c r="H75" s="286"/>
      <c r="I75" s="286"/>
      <c r="J75" s="286"/>
      <c r="K75" s="286"/>
      <c r="L75" s="286"/>
      <c r="M75" s="286"/>
      <c r="N75" s="286"/>
      <c r="O75" s="286"/>
      <c r="P75" s="286"/>
      <c r="Q75" s="286"/>
      <c r="R75" s="286"/>
      <c r="S75" s="286"/>
      <c r="T75" s="286"/>
      <c r="U75" s="286"/>
      <c r="V75" s="286"/>
    </row>
    <row r="76" spans="1:22" ht="33.75" customHeight="1">
      <c r="A76" s="57">
        <v>44</v>
      </c>
      <c r="B76" s="284"/>
      <c r="C76" s="284"/>
      <c r="D76" s="282"/>
      <c r="E76" s="282"/>
      <c r="F76" s="286"/>
      <c r="G76" s="286"/>
      <c r="H76" s="286"/>
      <c r="I76" s="286"/>
      <c r="J76" s="286"/>
      <c r="K76" s="286"/>
      <c r="L76" s="286"/>
      <c r="M76" s="286"/>
      <c r="N76" s="286"/>
      <c r="O76" s="286"/>
      <c r="P76" s="286"/>
      <c r="Q76" s="286"/>
      <c r="R76" s="286"/>
      <c r="S76" s="286"/>
      <c r="T76" s="286"/>
      <c r="U76" s="286"/>
      <c r="V76" s="286"/>
    </row>
    <row r="77" spans="1:22" ht="33.75" customHeight="1">
      <c r="A77" s="57">
        <v>45</v>
      </c>
      <c r="B77" s="284"/>
      <c r="C77" s="284"/>
      <c r="D77" s="282"/>
      <c r="E77" s="282"/>
      <c r="F77" s="286"/>
      <c r="G77" s="286"/>
      <c r="H77" s="286"/>
      <c r="I77" s="286"/>
      <c r="J77" s="286"/>
      <c r="K77" s="286"/>
      <c r="L77" s="286"/>
      <c r="M77" s="286"/>
      <c r="N77" s="286"/>
      <c r="O77" s="286"/>
      <c r="P77" s="286"/>
      <c r="Q77" s="286"/>
      <c r="R77" s="286"/>
      <c r="S77" s="286"/>
      <c r="T77" s="286"/>
      <c r="U77" s="286"/>
      <c r="V77" s="286"/>
    </row>
    <row r="78" spans="2:22" ht="21" customHeight="1">
      <c r="B78" s="58"/>
      <c r="C78" s="58"/>
      <c r="D78" s="58"/>
      <c r="E78" s="58"/>
      <c r="F78" s="144">
        <f>COUNTA(F63:F77)</f>
        <v>0</v>
      </c>
      <c r="G78" s="144">
        <f aca="true" t="shared" si="2" ref="G78:V78">COUNTA(G63:G77)</f>
        <v>0</v>
      </c>
      <c r="H78" s="144">
        <f t="shared" si="2"/>
        <v>0</v>
      </c>
      <c r="I78" s="144">
        <f t="shared" si="2"/>
        <v>0</v>
      </c>
      <c r="J78" s="144">
        <f t="shared" si="2"/>
        <v>0</v>
      </c>
      <c r="K78" s="144">
        <f t="shared" si="2"/>
        <v>0</v>
      </c>
      <c r="L78" s="144">
        <f t="shared" si="2"/>
        <v>0</v>
      </c>
      <c r="M78" s="144">
        <f t="shared" si="2"/>
        <v>0</v>
      </c>
      <c r="N78" s="144">
        <f t="shared" si="2"/>
        <v>0</v>
      </c>
      <c r="O78" s="144">
        <f t="shared" si="2"/>
        <v>0</v>
      </c>
      <c r="P78" s="144">
        <f t="shared" si="2"/>
        <v>0</v>
      </c>
      <c r="Q78" s="144">
        <f t="shared" si="2"/>
        <v>0</v>
      </c>
      <c r="R78" s="144">
        <f t="shared" si="2"/>
        <v>0</v>
      </c>
      <c r="S78" s="144">
        <f t="shared" si="2"/>
        <v>0</v>
      </c>
      <c r="T78" s="144">
        <f t="shared" si="2"/>
        <v>0</v>
      </c>
      <c r="U78" s="144">
        <f t="shared" si="2"/>
        <v>0</v>
      </c>
      <c r="V78" s="144">
        <f t="shared" si="2"/>
        <v>0</v>
      </c>
    </row>
    <row r="79" spans="1:22" ht="21" customHeight="1">
      <c r="A79" s="143"/>
      <c r="B79" s="143"/>
      <c r="C79" s="149"/>
      <c r="D79" s="149"/>
      <c r="E79" s="149"/>
      <c r="F79" s="149"/>
      <c r="G79" s="149"/>
      <c r="H79" s="149"/>
      <c r="I79" s="149"/>
      <c r="J79" s="149"/>
      <c r="K79" s="149"/>
      <c r="L79" s="149"/>
      <c r="M79" s="149"/>
      <c r="N79" s="149"/>
      <c r="O79" s="152"/>
      <c r="P79" s="149"/>
      <c r="Q79" s="149"/>
      <c r="R79" s="156"/>
      <c r="S79" s="149"/>
      <c r="T79" s="149"/>
      <c r="U79" s="149"/>
      <c r="V79" s="149"/>
    </row>
  </sheetData>
  <sheetProtection password="83BF" sheet="1"/>
  <mergeCells count="46">
    <mergeCell ref="M33:N33"/>
    <mergeCell ref="G34:H34"/>
    <mergeCell ref="J34:K34"/>
    <mergeCell ref="C23:E24"/>
    <mergeCell ref="B23:B24"/>
    <mergeCell ref="K25:L25"/>
    <mergeCell ref="G32:H32"/>
    <mergeCell ref="G33:H33"/>
    <mergeCell ref="J33:K33"/>
    <mergeCell ref="C26:E26"/>
    <mergeCell ref="A1:V1"/>
    <mergeCell ref="A3:A5"/>
    <mergeCell ref="E3:E5"/>
    <mergeCell ref="B3:B5"/>
    <mergeCell ref="C3:C5"/>
    <mergeCell ref="D3:D5"/>
    <mergeCell ref="F2:V2"/>
    <mergeCell ref="C27:E27"/>
    <mergeCell ref="K27:L27"/>
    <mergeCell ref="C28:E28"/>
    <mergeCell ref="K28:L28"/>
    <mergeCell ref="M28:Q28"/>
    <mergeCell ref="K26:L26"/>
    <mergeCell ref="C29:E29"/>
    <mergeCell ref="K29:L29"/>
    <mergeCell ref="O29:R29"/>
    <mergeCell ref="C30:E30"/>
    <mergeCell ref="K30:L30"/>
    <mergeCell ref="M30:S30"/>
    <mergeCell ref="A36:V36"/>
    <mergeCell ref="F37:V37"/>
    <mergeCell ref="A38:A40"/>
    <mergeCell ref="B38:B40"/>
    <mergeCell ref="C38:C40"/>
    <mergeCell ref="D38:D40"/>
    <mergeCell ref="E38:E40"/>
    <mergeCell ref="G23:L23"/>
    <mergeCell ref="C32:E32"/>
    <mergeCell ref="C33:E33"/>
    <mergeCell ref="A58:V58"/>
    <mergeCell ref="F59:V59"/>
    <mergeCell ref="A60:A62"/>
    <mergeCell ref="B60:B62"/>
    <mergeCell ref="C60:C62"/>
    <mergeCell ref="D60:D62"/>
    <mergeCell ref="E60:E62"/>
  </mergeCells>
  <printOptions horizontalCentered="1"/>
  <pageMargins left="0.1968503937007874" right="0.1968503937007874" top="0.3937007874015748" bottom="0.3937007874015748" header="0.5118110236220472" footer="0.5118110236220472"/>
  <pageSetup fitToHeight="100" horizontalDpi="600" verticalDpi="600" orientation="landscape" paperSize="9" scale="61" r:id="rId1"/>
  <rowBreaks count="2" manualBreakCount="2">
    <brk id="34" max="21" man="1"/>
    <brk id="56" max="21" man="1"/>
  </rowBreaks>
</worksheet>
</file>

<file path=xl/worksheets/sheet9.xml><?xml version="1.0" encoding="utf-8"?>
<worksheet xmlns="http://schemas.openxmlformats.org/spreadsheetml/2006/main" xmlns:r="http://schemas.openxmlformats.org/officeDocument/2006/relationships">
  <sheetPr>
    <tabColor rgb="FFFFCCFF"/>
    <pageSetUpPr fitToPage="1"/>
  </sheetPr>
  <dimension ref="A1:BJ59"/>
  <sheetViews>
    <sheetView view="pageBreakPreview" zoomScale="90" zoomScaleSheetLayoutView="90" zoomScalePageLayoutView="0" workbookViewId="0" topLeftCell="A1">
      <selection activeCell="A1" sqref="A1"/>
    </sheetView>
  </sheetViews>
  <sheetFormatPr defaultColWidth="8.875" defaultRowHeight="13.5"/>
  <cols>
    <col min="1" max="1" width="3.50390625" style="225" customWidth="1"/>
    <col min="2" max="5" width="9.875" style="224" customWidth="1"/>
    <col min="6" max="8" width="19.125" style="224" customWidth="1"/>
    <col min="9" max="9" width="14.375" style="224" customWidth="1"/>
    <col min="10" max="16384" width="8.875" style="224" customWidth="1"/>
  </cols>
  <sheetData>
    <row r="1" spans="1:12" ht="30" customHeight="1">
      <c r="A1" s="68" t="s">
        <v>427</v>
      </c>
      <c r="B1" s="69"/>
      <c r="C1" s="69"/>
      <c r="D1" s="69"/>
      <c r="E1" s="69"/>
      <c r="F1" s="69"/>
      <c r="G1" s="69"/>
      <c r="H1" s="69"/>
      <c r="I1" s="69"/>
      <c r="J1" s="69"/>
      <c r="K1" s="69"/>
      <c r="L1" s="69"/>
    </row>
    <row r="2" spans="1:12" ht="28.5" customHeight="1">
      <c r="A2" s="263" t="s">
        <v>204</v>
      </c>
      <c r="B2" s="264"/>
      <c r="C2" s="264"/>
      <c r="D2" s="264"/>
      <c r="E2" s="264"/>
      <c r="F2" s="264"/>
      <c r="G2" s="264"/>
      <c r="H2" s="264"/>
      <c r="I2" s="264"/>
      <c r="J2" s="264"/>
      <c r="K2" s="264"/>
      <c r="L2" s="264"/>
    </row>
    <row r="3" spans="1:12" ht="24.75" customHeight="1">
      <c r="A3" s="71"/>
      <c r="B3" s="72"/>
      <c r="C3" s="72"/>
      <c r="D3" s="72"/>
      <c r="E3" s="72"/>
      <c r="F3" s="72"/>
      <c r="G3" s="72"/>
      <c r="H3" s="72"/>
      <c r="I3" s="72"/>
      <c r="J3" s="295"/>
      <c r="K3" s="295"/>
      <c r="L3" s="296" t="s">
        <v>418</v>
      </c>
    </row>
    <row r="4" spans="1:12" ht="24" customHeight="1" thickBot="1">
      <c r="A4" s="71"/>
      <c r="B4" s="241" t="s">
        <v>8</v>
      </c>
      <c r="C4" s="481"/>
      <c r="D4" s="481"/>
      <c r="E4" s="481"/>
      <c r="F4" s="481"/>
      <c r="G4" s="204"/>
      <c r="H4" s="73"/>
      <c r="I4" s="73"/>
      <c r="J4" s="73"/>
      <c r="K4" s="73"/>
      <c r="L4" s="73"/>
    </row>
    <row r="5" spans="1:12" ht="24" customHeight="1">
      <c r="A5" s="71"/>
      <c r="B5" s="204"/>
      <c r="C5" s="70"/>
      <c r="D5" s="70"/>
      <c r="E5" s="70"/>
      <c r="F5" s="204"/>
      <c r="G5" s="204"/>
      <c r="H5" s="73"/>
      <c r="I5" s="73"/>
      <c r="J5" s="73"/>
      <c r="K5" s="73"/>
      <c r="L5" s="73"/>
    </row>
    <row r="6" spans="1:12" ht="24" customHeight="1">
      <c r="A6" s="205"/>
      <c r="B6" s="512" t="s">
        <v>206</v>
      </c>
      <c r="C6" s="513"/>
      <c r="D6" s="514" t="s">
        <v>133</v>
      </c>
      <c r="E6" s="514"/>
      <c r="F6" s="514"/>
      <c r="G6" s="514" t="s">
        <v>134</v>
      </c>
      <c r="H6" s="514"/>
      <c r="I6" s="206" t="s">
        <v>447</v>
      </c>
      <c r="J6" s="487" t="s">
        <v>135</v>
      </c>
      <c r="K6" s="488"/>
      <c r="L6" s="206" t="s">
        <v>207</v>
      </c>
    </row>
    <row r="7" spans="1:62" ht="37.5" customHeight="1" thickBot="1">
      <c r="A7" s="242" t="s">
        <v>208</v>
      </c>
      <c r="B7" s="482" t="s">
        <v>448</v>
      </c>
      <c r="C7" s="483"/>
      <c r="D7" s="484" t="s">
        <v>246</v>
      </c>
      <c r="E7" s="485"/>
      <c r="F7" s="486"/>
      <c r="G7" s="484" t="s">
        <v>209</v>
      </c>
      <c r="H7" s="486"/>
      <c r="I7" s="243" t="s">
        <v>446</v>
      </c>
      <c r="J7" s="518" t="s">
        <v>210</v>
      </c>
      <c r="K7" s="519"/>
      <c r="L7" s="208"/>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row>
    <row r="8" spans="1:62" ht="27" customHeight="1">
      <c r="A8" s="74"/>
      <c r="B8" s="523" t="s">
        <v>206</v>
      </c>
      <c r="C8" s="524"/>
      <c r="D8" s="515" t="s">
        <v>211</v>
      </c>
      <c r="E8" s="515"/>
      <c r="F8" s="515"/>
      <c r="G8" s="515" t="s">
        <v>134</v>
      </c>
      <c r="H8" s="515"/>
      <c r="I8" s="207" t="s">
        <v>447</v>
      </c>
      <c r="J8" s="520" t="s">
        <v>135</v>
      </c>
      <c r="K8" s="521"/>
      <c r="L8" s="207" t="s">
        <v>207</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row>
    <row r="9" spans="1:62" ht="37.5" customHeight="1">
      <c r="A9" s="76">
        <v>1</v>
      </c>
      <c r="B9" s="505"/>
      <c r="C9" s="506"/>
      <c r="D9" s="507"/>
      <c r="E9" s="508"/>
      <c r="F9" s="509"/>
      <c r="G9" s="507"/>
      <c r="H9" s="509"/>
      <c r="I9" s="294" t="s">
        <v>446</v>
      </c>
      <c r="J9" s="510"/>
      <c r="K9" s="511"/>
      <c r="L9" s="208"/>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row>
    <row r="10" spans="1:62" ht="37.5" customHeight="1">
      <c r="A10" s="76">
        <v>2</v>
      </c>
      <c r="B10" s="505"/>
      <c r="C10" s="506"/>
      <c r="D10" s="507"/>
      <c r="E10" s="508"/>
      <c r="F10" s="509"/>
      <c r="G10" s="507"/>
      <c r="H10" s="509"/>
      <c r="I10" s="294" t="s">
        <v>446</v>
      </c>
      <c r="J10" s="510"/>
      <c r="K10" s="511"/>
      <c r="L10" s="208"/>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row>
    <row r="11" spans="1:62" ht="37.5" customHeight="1">
      <c r="A11" s="76">
        <v>3</v>
      </c>
      <c r="B11" s="505"/>
      <c r="C11" s="506"/>
      <c r="D11" s="507"/>
      <c r="E11" s="508"/>
      <c r="F11" s="509"/>
      <c r="G11" s="507"/>
      <c r="H11" s="509"/>
      <c r="I11" s="294" t="s">
        <v>446</v>
      </c>
      <c r="J11" s="510"/>
      <c r="K11" s="511"/>
      <c r="L11" s="208"/>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row>
    <row r="12" spans="1:62" ht="37.5" customHeight="1">
      <c r="A12" s="76">
        <v>4</v>
      </c>
      <c r="B12" s="505"/>
      <c r="C12" s="506"/>
      <c r="D12" s="507"/>
      <c r="E12" s="508"/>
      <c r="F12" s="509"/>
      <c r="G12" s="507"/>
      <c r="H12" s="509"/>
      <c r="I12" s="294" t="s">
        <v>446</v>
      </c>
      <c r="J12" s="510"/>
      <c r="K12" s="511"/>
      <c r="L12" s="208"/>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row>
    <row r="13" spans="1:62" ht="37.5" customHeight="1">
      <c r="A13" s="76">
        <v>5</v>
      </c>
      <c r="B13" s="505"/>
      <c r="C13" s="506"/>
      <c r="D13" s="507"/>
      <c r="E13" s="508"/>
      <c r="F13" s="509"/>
      <c r="G13" s="507"/>
      <c r="H13" s="509"/>
      <c r="I13" s="294" t="s">
        <v>446</v>
      </c>
      <c r="J13" s="510"/>
      <c r="K13" s="511"/>
      <c r="L13" s="208"/>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row>
    <row r="14" spans="1:62" ht="37.5" customHeight="1">
      <c r="A14" s="76">
        <v>6</v>
      </c>
      <c r="B14" s="505"/>
      <c r="C14" s="506"/>
      <c r="D14" s="507"/>
      <c r="E14" s="508"/>
      <c r="F14" s="509"/>
      <c r="G14" s="507"/>
      <c r="H14" s="509"/>
      <c r="I14" s="294" t="s">
        <v>446</v>
      </c>
      <c r="J14" s="510"/>
      <c r="K14" s="511"/>
      <c r="L14" s="208"/>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row>
    <row r="15" spans="1:62" ht="37.5" customHeight="1">
      <c r="A15" s="76">
        <v>7</v>
      </c>
      <c r="B15" s="505"/>
      <c r="C15" s="506"/>
      <c r="D15" s="507"/>
      <c r="E15" s="508"/>
      <c r="F15" s="509"/>
      <c r="G15" s="507"/>
      <c r="H15" s="509"/>
      <c r="I15" s="294" t="s">
        <v>446</v>
      </c>
      <c r="J15" s="510"/>
      <c r="K15" s="511"/>
      <c r="L15" s="208"/>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row>
    <row r="16" spans="1:62" ht="37.5" customHeight="1">
      <c r="A16" s="76">
        <v>8</v>
      </c>
      <c r="B16" s="505"/>
      <c r="C16" s="506"/>
      <c r="D16" s="507"/>
      <c r="E16" s="508"/>
      <c r="F16" s="509"/>
      <c r="G16" s="507"/>
      <c r="H16" s="509"/>
      <c r="I16" s="294" t="s">
        <v>446</v>
      </c>
      <c r="J16" s="510"/>
      <c r="K16" s="511"/>
      <c r="L16" s="208"/>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row>
    <row r="17" spans="1:62" ht="37.5" customHeight="1">
      <c r="A17" s="76">
        <v>9</v>
      </c>
      <c r="B17" s="505"/>
      <c r="C17" s="506"/>
      <c r="D17" s="507"/>
      <c r="E17" s="508"/>
      <c r="F17" s="509"/>
      <c r="G17" s="507"/>
      <c r="H17" s="509"/>
      <c r="I17" s="294" t="s">
        <v>446</v>
      </c>
      <c r="J17" s="510"/>
      <c r="K17" s="511"/>
      <c r="L17" s="208"/>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row>
    <row r="18" spans="1:62" ht="37.5" customHeight="1" thickBot="1">
      <c r="A18" s="209">
        <v>10</v>
      </c>
      <c r="B18" s="489"/>
      <c r="C18" s="490"/>
      <c r="D18" s="491"/>
      <c r="E18" s="492"/>
      <c r="F18" s="493"/>
      <c r="G18" s="491"/>
      <c r="H18" s="493"/>
      <c r="I18" s="294" t="s">
        <v>446</v>
      </c>
      <c r="J18" s="510"/>
      <c r="K18" s="511"/>
      <c r="L18" s="210"/>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row>
    <row r="19" spans="1:62" ht="41.25" customHeight="1" thickBot="1">
      <c r="A19" s="494"/>
      <c r="B19" s="495"/>
      <c r="C19" s="495"/>
      <c r="D19" s="495"/>
      <c r="E19" s="495"/>
      <c r="F19" s="495"/>
      <c r="G19" s="495"/>
      <c r="H19" s="495"/>
      <c r="I19" s="495"/>
      <c r="J19" s="495"/>
      <c r="K19" s="495"/>
      <c r="L19" s="496"/>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row>
    <row r="20" spans="1:62" ht="41.25" customHeight="1" thickTop="1">
      <c r="A20" s="211" t="s">
        <v>419</v>
      </c>
      <c r="B20" s="212">
        <v>20000</v>
      </c>
      <c r="C20" s="213" t="s">
        <v>212</v>
      </c>
      <c r="D20" s="292"/>
      <c r="E20" s="214" t="s">
        <v>420</v>
      </c>
      <c r="F20" s="215">
        <f aca="true" t="shared" si="0" ref="F20:F26">B20*D20</f>
        <v>0</v>
      </c>
      <c r="G20" s="78" t="s">
        <v>214</v>
      </c>
      <c r="H20" s="216"/>
      <c r="I20" s="216"/>
      <c r="J20" s="216"/>
      <c r="K20" s="216"/>
      <c r="L20" s="21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row>
    <row r="21" spans="1:62" ht="41.25" customHeight="1">
      <c r="A21" s="218" t="s">
        <v>421</v>
      </c>
      <c r="B21" s="219">
        <v>7000</v>
      </c>
      <c r="C21" s="77" t="s">
        <v>212</v>
      </c>
      <c r="D21" s="293"/>
      <c r="E21" s="220" t="s">
        <v>420</v>
      </c>
      <c r="F21" s="221">
        <f t="shared" si="0"/>
        <v>0</v>
      </c>
      <c r="G21" s="78" t="s">
        <v>438</v>
      </c>
      <c r="H21" s="79"/>
      <c r="I21" s="79"/>
      <c r="J21" s="79"/>
      <c r="K21" s="79"/>
      <c r="L21" s="80"/>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row>
    <row r="22" spans="1:62" ht="41.25" customHeight="1">
      <c r="A22" s="218" t="s">
        <v>422</v>
      </c>
      <c r="B22" s="219">
        <v>8000</v>
      </c>
      <c r="C22" s="77" t="s">
        <v>212</v>
      </c>
      <c r="D22" s="293"/>
      <c r="E22" s="220" t="s">
        <v>420</v>
      </c>
      <c r="F22" s="221">
        <f t="shared" si="0"/>
        <v>0</v>
      </c>
      <c r="G22" s="502" t="s">
        <v>439</v>
      </c>
      <c r="H22" s="503"/>
      <c r="I22" s="503"/>
      <c r="J22" s="503"/>
      <c r="K22" s="196"/>
      <c r="L22" s="23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row>
    <row r="23" spans="1:62" ht="41.25" customHeight="1">
      <c r="A23" s="218" t="s">
        <v>423</v>
      </c>
      <c r="B23" s="219">
        <v>10000</v>
      </c>
      <c r="C23" s="77" t="s">
        <v>212</v>
      </c>
      <c r="D23" s="293"/>
      <c r="E23" s="220" t="s">
        <v>420</v>
      </c>
      <c r="F23" s="221">
        <f t="shared" si="0"/>
        <v>0</v>
      </c>
      <c r="G23" s="502" t="s">
        <v>440</v>
      </c>
      <c r="H23" s="504"/>
      <c r="I23" s="504"/>
      <c r="J23" s="504"/>
      <c r="K23" s="197"/>
      <c r="L23" s="238"/>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row>
    <row r="24" spans="1:62" ht="41.25" customHeight="1">
      <c r="A24" s="218" t="s">
        <v>424</v>
      </c>
      <c r="B24" s="219">
        <v>12000</v>
      </c>
      <c r="C24" s="77" t="s">
        <v>212</v>
      </c>
      <c r="D24" s="293"/>
      <c r="E24" s="220" t="s">
        <v>420</v>
      </c>
      <c r="F24" s="221">
        <f t="shared" si="0"/>
        <v>0</v>
      </c>
      <c r="G24" s="78" t="s">
        <v>215</v>
      </c>
      <c r="H24" s="79"/>
      <c r="I24" s="79"/>
      <c r="J24" s="79"/>
      <c r="K24" s="79"/>
      <c r="L24" s="80"/>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row>
    <row r="25" spans="1:62" ht="41.25" customHeight="1">
      <c r="A25" s="218" t="s">
        <v>425</v>
      </c>
      <c r="B25" s="219">
        <v>16000</v>
      </c>
      <c r="C25" s="77" t="s">
        <v>212</v>
      </c>
      <c r="D25" s="293"/>
      <c r="E25" s="220" t="s">
        <v>420</v>
      </c>
      <c r="F25" s="221">
        <f t="shared" si="0"/>
        <v>0</v>
      </c>
      <c r="G25" s="78" t="s">
        <v>441</v>
      </c>
      <c r="H25" s="79"/>
      <c r="I25" s="79"/>
      <c r="J25" s="79"/>
      <c r="K25" s="79"/>
      <c r="L25" s="80"/>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row>
    <row r="26" spans="1:62" ht="41.25" customHeight="1">
      <c r="A26" s="240" t="s">
        <v>443</v>
      </c>
      <c r="B26" s="219">
        <v>-2000</v>
      </c>
      <c r="C26" s="77" t="s">
        <v>212</v>
      </c>
      <c r="D26" s="293"/>
      <c r="E26" s="220" t="s">
        <v>420</v>
      </c>
      <c r="F26" s="221">
        <f t="shared" si="0"/>
        <v>0</v>
      </c>
      <c r="G26" s="239"/>
      <c r="H26" s="81"/>
      <c r="I26" s="81"/>
      <c r="J26" s="81"/>
      <c r="K26" s="81"/>
      <c r="L26" s="82"/>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row>
    <row r="27" spans="1:62" ht="41.25" customHeight="1" thickBot="1">
      <c r="A27" s="516" t="s">
        <v>442</v>
      </c>
      <c r="B27" s="517"/>
      <c r="C27" s="77" t="s">
        <v>212</v>
      </c>
      <c r="D27" s="293"/>
      <c r="E27" s="222" t="s">
        <v>426</v>
      </c>
      <c r="F27" s="223">
        <f>1000*D27</f>
        <v>0</v>
      </c>
      <c r="G27" s="75" t="s">
        <v>475</v>
      </c>
      <c r="H27" s="244"/>
      <c r="I27" s="244"/>
      <c r="J27" s="244"/>
      <c r="K27" s="244"/>
      <c r="L27" s="245"/>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row>
    <row r="28" spans="1:62" ht="41.25" customHeight="1" thickBot="1" thickTop="1">
      <c r="A28" s="497" t="s">
        <v>137</v>
      </c>
      <c r="B28" s="498"/>
      <c r="C28" s="498"/>
      <c r="D28" s="499">
        <f>SUM(F20:F27)</f>
        <v>0</v>
      </c>
      <c r="E28" s="500"/>
      <c r="F28" s="501"/>
      <c r="G28" s="248" t="s">
        <v>449</v>
      </c>
      <c r="H28" s="249"/>
      <c r="I28" s="83" t="s">
        <v>450</v>
      </c>
      <c r="J28" s="525"/>
      <c r="K28" s="525"/>
      <c r="L28" s="526"/>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row>
    <row r="29" spans="1:62" ht="33" customHeight="1">
      <c r="A29" s="246"/>
      <c r="B29" s="246"/>
      <c r="C29" s="246"/>
      <c r="D29" s="259"/>
      <c r="E29" s="259"/>
      <c r="F29" s="259"/>
      <c r="G29" s="260"/>
      <c r="H29" s="261"/>
      <c r="I29" s="247"/>
      <c r="J29" s="250"/>
      <c r="K29" s="250"/>
      <c r="L29" s="250"/>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row>
    <row r="30" spans="1:62" ht="33" customHeight="1">
      <c r="A30" s="522" t="s">
        <v>451</v>
      </c>
      <c r="B30" s="522"/>
      <c r="C30" s="522"/>
      <c r="D30" s="522"/>
      <c r="E30" s="522"/>
      <c r="F30" s="522"/>
      <c r="G30" s="522"/>
      <c r="H30" s="522"/>
      <c r="I30" s="522"/>
      <c r="J30" s="522"/>
      <c r="K30" s="522"/>
      <c r="L30" s="522"/>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row>
    <row r="31" spans="1:62" ht="33" customHeight="1">
      <c r="A31" s="522" t="s">
        <v>452</v>
      </c>
      <c r="B31" s="522"/>
      <c r="C31" s="522"/>
      <c r="D31" s="522"/>
      <c r="E31" s="522"/>
      <c r="F31" s="522"/>
      <c r="G31" s="522"/>
      <c r="H31" s="522"/>
      <c r="I31" s="522"/>
      <c r="J31" s="522"/>
      <c r="K31" s="522"/>
      <c r="L31" s="522"/>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row>
    <row r="32" spans="2:62" ht="20.25" customHeight="1">
      <c r="B32" s="87"/>
      <c r="C32" s="87"/>
      <c r="D32" s="87"/>
      <c r="E32" s="87"/>
      <c r="F32" s="87"/>
      <c r="G32" s="87"/>
      <c r="H32" s="87"/>
      <c r="I32" s="225"/>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row>
    <row r="33" spans="2:62" ht="22.5" customHeight="1">
      <c r="B33" s="87"/>
      <c r="C33" s="85"/>
      <c r="D33" s="85"/>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row>
    <row r="34" spans="1:62" ht="28.5" customHeight="1">
      <c r="A34" s="226"/>
      <c r="B34" s="226"/>
      <c r="C34" s="226"/>
      <c r="D34" s="226"/>
      <c r="E34" s="226"/>
      <c r="F34" s="226"/>
      <c r="G34" s="226"/>
      <c r="H34" s="226"/>
      <c r="I34" s="226"/>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row>
    <row r="35" spans="2:62" ht="22.5" customHeight="1">
      <c r="B35" s="87"/>
      <c r="C35" s="85"/>
      <c r="D35" s="85"/>
      <c r="E35" s="87"/>
      <c r="F35" s="87"/>
      <c r="G35" s="87"/>
      <c r="H35" s="87"/>
      <c r="I35" s="230"/>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row>
    <row r="36" spans="2:62" ht="29.25" customHeight="1">
      <c r="B36" s="87"/>
      <c r="C36" s="228"/>
      <c r="D36" s="229"/>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row>
    <row r="37" spans="2:62" ht="22.5" customHeight="1">
      <c r="B37" s="87"/>
      <c r="C37" s="85"/>
      <c r="D37" s="85"/>
      <c r="E37" s="87"/>
      <c r="F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row>
    <row r="38" spans="2:62" ht="37.5" customHeight="1">
      <c r="B38" s="87"/>
      <c r="C38" s="85"/>
      <c r="D38" s="231"/>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row>
    <row r="39" spans="2:62" ht="22.5" customHeight="1">
      <c r="B39" s="87"/>
      <c r="C39" s="86"/>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row>
    <row r="40" spans="2:62" ht="22.5" customHeight="1">
      <c r="B40" s="87"/>
      <c r="C40" s="88"/>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row>
    <row r="41" spans="2:62" ht="30" customHeight="1">
      <c r="B41" s="87"/>
      <c r="C41" s="85"/>
      <c r="D41" s="85"/>
      <c r="E41" s="87"/>
      <c r="F41" s="87"/>
      <c r="G41" s="227"/>
      <c r="H41" s="22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row>
    <row r="42" spans="2:62" ht="22.5" customHeight="1">
      <c r="B42" s="87"/>
      <c r="C42" s="85"/>
      <c r="D42" s="85"/>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row>
    <row r="43" spans="2:62" ht="12.75">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row>
    <row r="44" spans="2:62" ht="12.75">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row>
    <row r="45" spans="2:62" ht="12.7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row>
    <row r="46" spans="2:62" ht="12.75">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row>
    <row r="47" spans="2:62" ht="12.75">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row>
    <row r="48" spans="2:62" ht="12.75">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row>
    <row r="49" spans="2:62" ht="12.75">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row>
    <row r="50" spans="2:62" ht="12.75">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row>
    <row r="51" spans="2:62" ht="12.75">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row>
    <row r="52" spans="2:62" ht="12.75">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row>
    <row r="53" spans="2:62" ht="12.75">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row>
    <row r="54" spans="2:62" ht="12.75">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row>
    <row r="55" spans="2:62" ht="12.75">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row>
    <row r="56" spans="2:62" ht="12.75">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row>
    <row r="57" spans="2:62" ht="12.75">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row>
    <row r="58" spans="2:62" ht="12.75">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row>
    <row r="59" spans="2:62" ht="12.75">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row>
  </sheetData>
  <sheetProtection password="83BF" sheet="1"/>
  <mergeCells count="62">
    <mergeCell ref="A31:L31"/>
    <mergeCell ref="B8:C8"/>
    <mergeCell ref="B10:C10"/>
    <mergeCell ref="D10:F10"/>
    <mergeCell ref="G10:H10"/>
    <mergeCell ref="J16:K16"/>
    <mergeCell ref="J17:K17"/>
    <mergeCell ref="J18:K18"/>
    <mergeCell ref="J28:L28"/>
    <mergeCell ref="A30:L30"/>
    <mergeCell ref="B11:C11"/>
    <mergeCell ref="D11:F11"/>
    <mergeCell ref="G11:H11"/>
    <mergeCell ref="B12:C12"/>
    <mergeCell ref="A27:B27"/>
    <mergeCell ref="J7:K7"/>
    <mergeCell ref="J8:K8"/>
    <mergeCell ref="J9:K9"/>
    <mergeCell ref="J10:K10"/>
    <mergeCell ref="J11:K11"/>
    <mergeCell ref="B6:C6"/>
    <mergeCell ref="D6:F6"/>
    <mergeCell ref="G6:H6"/>
    <mergeCell ref="D8:F8"/>
    <mergeCell ref="G8:H8"/>
    <mergeCell ref="B9:C9"/>
    <mergeCell ref="D13:F13"/>
    <mergeCell ref="G13:H13"/>
    <mergeCell ref="J12:K12"/>
    <mergeCell ref="J13:K13"/>
    <mergeCell ref="J14:K14"/>
    <mergeCell ref="J15:K15"/>
    <mergeCell ref="D14:F14"/>
    <mergeCell ref="G14:H14"/>
    <mergeCell ref="B15:C15"/>
    <mergeCell ref="D15:F15"/>
    <mergeCell ref="G15:H15"/>
    <mergeCell ref="D9:F9"/>
    <mergeCell ref="G9:H9"/>
    <mergeCell ref="D12:F12"/>
    <mergeCell ref="G12:H12"/>
    <mergeCell ref="B13:C13"/>
    <mergeCell ref="A19:L19"/>
    <mergeCell ref="A28:C28"/>
    <mergeCell ref="D28:F28"/>
    <mergeCell ref="G22:J22"/>
    <mergeCell ref="G23:J23"/>
    <mergeCell ref="B16:C16"/>
    <mergeCell ref="D16:F16"/>
    <mergeCell ref="G16:H16"/>
    <mergeCell ref="B17:C17"/>
    <mergeCell ref="D17:F17"/>
    <mergeCell ref="C4:F4"/>
    <mergeCell ref="B7:C7"/>
    <mergeCell ref="D7:F7"/>
    <mergeCell ref="G7:H7"/>
    <mergeCell ref="J6:K6"/>
    <mergeCell ref="B18:C18"/>
    <mergeCell ref="D18:F18"/>
    <mergeCell ref="G18:H18"/>
    <mergeCell ref="G17:H17"/>
    <mergeCell ref="B14:C14"/>
  </mergeCells>
  <printOptions horizontalCentered="1"/>
  <pageMargins left="0" right="0" top="0.15748031496062992" bottom="0" header="0.31496062992125984" footer="0.31496062992125984"/>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joubakurabu2</dc:creator>
  <cp:keywords/>
  <dc:description/>
  <cp:lastModifiedBy>kojima</cp:lastModifiedBy>
  <cp:lastPrinted>2022-06-18T04:47:11Z</cp:lastPrinted>
  <dcterms:created xsi:type="dcterms:W3CDTF">2012-04-16T01:03:20Z</dcterms:created>
  <dcterms:modified xsi:type="dcterms:W3CDTF">2022-06-18T06:38:26Z</dcterms:modified>
  <cp:category/>
  <cp:version/>
  <cp:contentType/>
  <cp:contentStatus/>
</cp:coreProperties>
</file>